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stephaniecamhi/Desktop/Uploaded to Website/"/>
    </mc:Choice>
  </mc:AlternateContent>
  <xr:revisionPtr revIDLastSave="0" documentId="13_ncr:1_{9AAD288E-F8FF-8E44-86EE-D10EFDAFF808}" xr6:coauthVersionLast="47" xr6:coauthVersionMax="47" xr10:uidLastSave="{00000000-0000-0000-0000-000000000000}"/>
  <bookViews>
    <workbookView xWindow="0" yWindow="500" windowWidth="27420" windowHeight="16280" xr2:uid="{00000000-000D-0000-FFFF-FFFF00000000}"/>
  </bookViews>
  <sheets>
    <sheet name="Scoring Chart" sheetId="7" r:id="rId1"/>
    <sheet name="Background" sheetId="4" r:id="rId2"/>
    <sheet name="Unmerged" sheetId="1" state="hidden" r:id="rId3"/>
  </sheets>
  <definedNames>
    <definedName name="_xlnm.Print_Area" localSheetId="0">'Scoring Chart'!$A$1:$AU$108</definedName>
    <definedName name="_xlnm.Print_Titles" localSheetId="1">Background!$A:$C,Background!$1:$1</definedName>
    <definedName name="_xlnm.Print_Titles" localSheetId="0">'Scoring Chart'!$A:$B,'Scoring Chart'!$1:$1</definedName>
    <definedName name="_xlnm.Print_Titles" localSheetId="2">Unmerged!$A:$C,Unmerged!$1:$1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 l="1"/>
  <c r="G16" i="4"/>
  <c r="H16" i="4"/>
  <c r="H17" i="4" s="1"/>
  <c r="H17" i="7" s="1"/>
  <c r="I16" i="4"/>
  <c r="I17" i="4" s="1"/>
  <c r="I18" i="4" s="1"/>
  <c r="I18" i="7" s="1"/>
  <c r="J16" i="4"/>
  <c r="K16" i="4"/>
  <c r="K17" i="4" s="1"/>
  <c r="L16" i="4"/>
  <c r="M16" i="4"/>
  <c r="M17" i="4" s="1"/>
  <c r="M18" i="4" s="1"/>
  <c r="M18" i="7" s="1"/>
  <c r="N16" i="4"/>
  <c r="O16" i="4"/>
  <c r="P16" i="4"/>
  <c r="Q16" i="4"/>
  <c r="Q17" i="4" s="1"/>
  <c r="Q18" i="4" s="1"/>
  <c r="Q18" i="7" s="1"/>
  <c r="R16" i="4"/>
  <c r="S16" i="4"/>
  <c r="S17" i="4" s="1"/>
  <c r="T16" i="4"/>
  <c r="T17" i="4" s="1"/>
  <c r="T17" i="7" s="1"/>
  <c r="U16" i="4"/>
  <c r="U17" i="4" s="1"/>
  <c r="U18" i="4" s="1"/>
  <c r="U18" i="7" s="1"/>
  <c r="V16" i="4"/>
  <c r="W16" i="4"/>
  <c r="X16" i="4"/>
  <c r="Y16" i="4"/>
  <c r="Y17" i="4" s="1"/>
  <c r="Y18" i="4" s="1"/>
  <c r="Y18" i="7" s="1"/>
  <c r="Z16" i="4"/>
  <c r="AA16" i="4"/>
  <c r="AB16" i="4"/>
  <c r="AB17" i="4" s="1"/>
  <c r="AB17" i="7" s="1"/>
  <c r="AC16" i="4"/>
  <c r="AC17" i="4" s="1"/>
  <c r="AC18" i="4" s="1"/>
  <c r="AC18" i="7" s="1"/>
  <c r="AD16" i="4"/>
  <c r="AE16" i="4"/>
  <c r="AF16" i="4"/>
  <c r="AF17" i="4" s="1"/>
  <c r="AF17" i="7" s="1"/>
  <c r="AG16" i="4"/>
  <c r="AG17" i="4" s="1"/>
  <c r="AG18" i="4" s="1"/>
  <c r="AG18" i="7" s="1"/>
  <c r="AH16" i="4"/>
  <c r="AI16" i="4"/>
  <c r="AJ16" i="4"/>
  <c r="AJ17" i="4" s="1"/>
  <c r="AJ17" i="7" s="1"/>
  <c r="AK16" i="4"/>
  <c r="AK17" i="4" s="1"/>
  <c r="AK18" i="4" s="1"/>
  <c r="AK18" i="7" s="1"/>
  <c r="AL16" i="4"/>
  <c r="AM16" i="4"/>
  <c r="AN16" i="4"/>
  <c r="AN17" i="4" s="1"/>
  <c r="AN17" i="7" s="1"/>
  <c r="AO16" i="4"/>
  <c r="AO17" i="4" s="1"/>
  <c r="AO18" i="4" s="1"/>
  <c r="AO18" i="7" s="1"/>
  <c r="AP16" i="4"/>
  <c r="AQ16" i="4"/>
  <c r="AR16" i="4"/>
  <c r="AR17" i="4" s="1"/>
  <c r="AR17" i="7" s="1"/>
  <c r="AS16" i="4"/>
  <c r="AS17" i="4" s="1"/>
  <c r="AS18" i="4" s="1"/>
  <c r="AS18" i="7" s="1"/>
  <c r="AT16" i="4"/>
  <c r="AU16" i="4"/>
  <c r="AV16" i="4"/>
  <c r="AV17" i="4" s="1"/>
  <c r="AW16" i="4"/>
  <c r="AW17" i="4" s="1"/>
  <c r="AW18" i="4" s="1"/>
  <c r="AW18" i="7" s="1"/>
  <c r="AX16" i="4"/>
  <c r="AY16" i="4"/>
  <c r="AZ16" i="4"/>
  <c r="AZ17" i="4" s="1"/>
  <c r="AZ17" i="7" s="1"/>
  <c r="BA16" i="4"/>
  <c r="BA17" i="4" s="1"/>
  <c r="BA18" i="4" s="1"/>
  <c r="BA18" i="7" s="1"/>
  <c r="BB16" i="4"/>
  <c r="BC16" i="4"/>
  <c r="E16" i="4"/>
  <c r="E17" i="4"/>
  <c r="E18" i="4" s="1"/>
  <c r="E18" i="7" s="1"/>
  <c r="F20" i="4"/>
  <c r="F26" i="4"/>
  <c r="E11"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I44" i="4"/>
  <c r="AJ44" i="4"/>
  <c r="AK44" i="4"/>
  <c r="AL44" i="4"/>
  <c r="AM44" i="4"/>
  <c r="AN44" i="4"/>
  <c r="AO44" i="4"/>
  <c r="AP44" i="4"/>
  <c r="AQ44" i="4"/>
  <c r="AR44" i="4"/>
  <c r="AS44" i="4"/>
  <c r="AT44" i="4"/>
  <c r="AU44" i="4"/>
  <c r="AV44" i="4"/>
  <c r="AW44" i="4"/>
  <c r="AX44" i="4"/>
  <c r="AY44" i="4"/>
  <c r="AZ44" i="4"/>
  <c r="BA44" i="4"/>
  <c r="BB44" i="4"/>
  <c r="BC44" i="4"/>
  <c r="E44" i="4"/>
  <c r="F17" i="4"/>
  <c r="F17" i="7" s="1"/>
  <c r="J17" i="4"/>
  <c r="N17" i="4"/>
  <c r="R17" i="4"/>
  <c r="V17" i="4"/>
  <c r="Z17" i="4"/>
  <c r="Z17" i="7" s="1"/>
  <c r="AD17" i="4"/>
  <c r="AD17" i="7" s="1"/>
  <c r="AE17" i="4"/>
  <c r="AH17" i="4"/>
  <c r="AI17" i="4"/>
  <c r="AI17" i="7" s="1"/>
  <c r="AL17" i="4"/>
  <c r="AP17" i="4"/>
  <c r="AT17" i="4"/>
  <c r="AT17" i="7" s="1"/>
  <c r="AX17" i="4"/>
  <c r="AX17" i="7" s="1"/>
  <c r="BB17" i="4"/>
  <c r="BB17" i="7" s="1"/>
  <c r="BC17"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E10" i="4"/>
  <c r="E5" i="4"/>
  <c r="E6" i="4"/>
  <c r="E4" i="4"/>
  <c r="E3" i="4"/>
  <c r="F3" i="4"/>
  <c r="F56" i="4"/>
  <c r="G56" i="4"/>
  <c r="H56" i="4"/>
  <c r="I56" i="4"/>
  <c r="J56" i="4"/>
  <c r="K56" i="4"/>
  <c r="L56" i="4"/>
  <c r="M56" i="4"/>
  <c r="N56" i="4"/>
  <c r="O56" i="4"/>
  <c r="P56" i="4"/>
  <c r="Q56" i="4"/>
  <c r="R56" i="4"/>
  <c r="S56" i="4"/>
  <c r="T56" i="4"/>
  <c r="U56" i="4"/>
  <c r="V56" i="4"/>
  <c r="W56" i="4"/>
  <c r="X56" i="4"/>
  <c r="Y56" i="4"/>
  <c r="Z56" i="4"/>
  <c r="AA56" i="4"/>
  <c r="AB56" i="4"/>
  <c r="AC56" i="4"/>
  <c r="AD56" i="4"/>
  <c r="AE56" i="4"/>
  <c r="AF56" i="4"/>
  <c r="AG56" i="4"/>
  <c r="AH56" i="4"/>
  <c r="AI56" i="4"/>
  <c r="AJ56" i="4"/>
  <c r="AK56" i="4"/>
  <c r="AL56" i="4"/>
  <c r="AM56" i="4"/>
  <c r="AN56" i="4"/>
  <c r="AO56" i="4"/>
  <c r="AP56" i="4"/>
  <c r="AQ56" i="4"/>
  <c r="AR56" i="4"/>
  <c r="AS56" i="4"/>
  <c r="AT56" i="4"/>
  <c r="AU56" i="4"/>
  <c r="AV56" i="4"/>
  <c r="AW56" i="4"/>
  <c r="AX56" i="4"/>
  <c r="AY56" i="4"/>
  <c r="AZ56" i="4"/>
  <c r="BA56" i="4"/>
  <c r="BB56" i="4"/>
  <c r="BC56"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I57" i="4"/>
  <c r="AJ57" i="4"/>
  <c r="AK57" i="4"/>
  <c r="AL57" i="4"/>
  <c r="AM57" i="4"/>
  <c r="AN57" i="4"/>
  <c r="AO57" i="4"/>
  <c r="AP57" i="4"/>
  <c r="AQ57" i="4"/>
  <c r="AR57" i="4"/>
  <c r="AS57" i="4"/>
  <c r="AT57" i="4"/>
  <c r="AU57" i="4"/>
  <c r="AV57" i="4"/>
  <c r="AW57" i="4"/>
  <c r="AX57" i="4"/>
  <c r="AY57" i="4"/>
  <c r="AZ57" i="4"/>
  <c r="BA57" i="4"/>
  <c r="BB57" i="4"/>
  <c r="BC57" i="4"/>
  <c r="E56" i="4"/>
  <c r="E57"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AI50" i="4"/>
  <c r="AJ50" i="4"/>
  <c r="AK50" i="4"/>
  <c r="AL50" i="4"/>
  <c r="AM50" i="4"/>
  <c r="AN50" i="4"/>
  <c r="AO50" i="4"/>
  <c r="AP50" i="4"/>
  <c r="AQ50" i="4"/>
  <c r="AR50" i="4"/>
  <c r="AS50" i="4"/>
  <c r="AT50" i="4"/>
  <c r="AU50" i="4"/>
  <c r="AV50" i="4"/>
  <c r="AW50" i="4"/>
  <c r="AX50" i="4"/>
  <c r="AY50" i="4"/>
  <c r="AZ50" i="4"/>
  <c r="BA50" i="4"/>
  <c r="BB50" i="4"/>
  <c r="BC50" i="4"/>
  <c r="F51" i="4"/>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AJ51" i="4"/>
  <c r="AK51" i="4"/>
  <c r="AL51" i="4"/>
  <c r="AM51" i="4"/>
  <c r="AN51" i="4"/>
  <c r="AO51" i="4"/>
  <c r="AP51" i="4"/>
  <c r="AQ51" i="4"/>
  <c r="AR51" i="4"/>
  <c r="AS51" i="4"/>
  <c r="AT51" i="4"/>
  <c r="AU51" i="4"/>
  <c r="AV51" i="4"/>
  <c r="AW51" i="4"/>
  <c r="AX51" i="4"/>
  <c r="AY51" i="4"/>
  <c r="AZ51" i="4"/>
  <c r="BA51" i="4"/>
  <c r="BB51" i="4"/>
  <c r="BC51"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AQ52" i="4"/>
  <c r="AR52" i="4"/>
  <c r="AS52" i="4"/>
  <c r="AT52" i="4"/>
  <c r="AU52" i="4"/>
  <c r="AV52" i="4"/>
  <c r="AW52" i="4"/>
  <c r="AX52" i="4"/>
  <c r="AY52" i="4"/>
  <c r="AZ52" i="4"/>
  <c r="BA52" i="4"/>
  <c r="BB52" i="4"/>
  <c r="BC52" i="4"/>
  <c r="E52" i="4"/>
  <c r="E51" i="4"/>
  <c r="E50"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AG45" i="4"/>
  <c r="AH45" i="4"/>
  <c r="AI45" i="4"/>
  <c r="AJ45" i="4"/>
  <c r="AK45" i="4"/>
  <c r="AL45" i="4"/>
  <c r="AM45" i="4"/>
  <c r="AN45" i="4"/>
  <c r="AO45" i="4"/>
  <c r="AP45" i="4"/>
  <c r="AQ45" i="4"/>
  <c r="AR45" i="4"/>
  <c r="AS45" i="4"/>
  <c r="AT45" i="4"/>
  <c r="AU45" i="4"/>
  <c r="AV45" i="4"/>
  <c r="AW45" i="4"/>
  <c r="AX45" i="4"/>
  <c r="AY45" i="4"/>
  <c r="AZ45" i="4"/>
  <c r="BA45" i="4"/>
  <c r="BB45" i="4"/>
  <c r="BC45"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AJ46" i="4"/>
  <c r="AK46" i="4"/>
  <c r="AL46" i="4"/>
  <c r="AM46" i="4"/>
  <c r="AN46" i="4"/>
  <c r="AO46" i="4"/>
  <c r="AP46" i="4"/>
  <c r="AQ46" i="4"/>
  <c r="AR46" i="4"/>
  <c r="AS46" i="4"/>
  <c r="AT46" i="4"/>
  <c r="AU46" i="4"/>
  <c r="AV46" i="4"/>
  <c r="AW46" i="4"/>
  <c r="AX46" i="4"/>
  <c r="AY46" i="4"/>
  <c r="AZ46" i="4"/>
  <c r="BA46" i="4"/>
  <c r="BB46" i="4"/>
  <c r="BC46" i="4"/>
  <c r="E46" i="4"/>
  <c r="E45" i="4"/>
  <c r="E39"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AQ38" i="4"/>
  <c r="AR38" i="4"/>
  <c r="AS38" i="4"/>
  <c r="AT38" i="4"/>
  <c r="AU38" i="4"/>
  <c r="AV38" i="4"/>
  <c r="AW38" i="4"/>
  <c r="AX38" i="4"/>
  <c r="AY38" i="4"/>
  <c r="AZ38" i="4"/>
  <c r="BA38" i="4"/>
  <c r="BB38" i="4"/>
  <c r="BC38"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AM39" i="4"/>
  <c r="AN39" i="4"/>
  <c r="AO39" i="4"/>
  <c r="AP39" i="4"/>
  <c r="AQ39" i="4"/>
  <c r="AR39" i="4"/>
  <c r="AS39" i="4"/>
  <c r="AT39" i="4"/>
  <c r="AU39" i="4"/>
  <c r="AV39" i="4"/>
  <c r="AW39" i="4"/>
  <c r="AX39" i="4"/>
  <c r="AY39" i="4"/>
  <c r="AZ39" i="4"/>
  <c r="BA39" i="4"/>
  <c r="BB39" i="4"/>
  <c r="BC39"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AJ40" i="4"/>
  <c r="AK40" i="4"/>
  <c r="AL40" i="4"/>
  <c r="AM40" i="4"/>
  <c r="AN40" i="4"/>
  <c r="AO40" i="4"/>
  <c r="AP40" i="4"/>
  <c r="AQ40" i="4"/>
  <c r="AR40" i="4"/>
  <c r="AS40" i="4"/>
  <c r="AT40" i="4"/>
  <c r="AU40" i="4"/>
  <c r="AV40" i="4"/>
  <c r="AW40" i="4"/>
  <c r="AX40" i="4"/>
  <c r="AY40" i="4"/>
  <c r="AZ40" i="4"/>
  <c r="BA40" i="4"/>
  <c r="BB40" i="4"/>
  <c r="BC40" i="4"/>
  <c r="E40" i="4"/>
  <c r="E38" i="4"/>
  <c r="F34" i="4"/>
  <c r="F35" i="4" s="1"/>
  <c r="F35" i="7" s="1"/>
  <c r="G34" i="4"/>
  <c r="G35" i="4" s="1"/>
  <c r="G36" i="4" s="1"/>
  <c r="G36" i="7" s="1"/>
  <c r="H34" i="4"/>
  <c r="H35" i="4" s="1"/>
  <c r="H36" i="4" s="1"/>
  <c r="H36" i="7" s="1"/>
  <c r="I34" i="4"/>
  <c r="I35" i="4" s="1"/>
  <c r="J34" i="4"/>
  <c r="J35" i="4" s="1"/>
  <c r="K34" i="4"/>
  <c r="K35" i="4" s="1"/>
  <c r="L34" i="4"/>
  <c r="L35" i="4" s="1"/>
  <c r="L36" i="4" s="1"/>
  <c r="L36" i="7" s="1"/>
  <c r="M34" i="4"/>
  <c r="M35" i="4" s="1"/>
  <c r="M35" i="7" s="1"/>
  <c r="N34" i="4"/>
  <c r="N35" i="4" s="1"/>
  <c r="N35" i="7" s="1"/>
  <c r="O34" i="4"/>
  <c r="O35" i="4" s="1"/>
  <c r="O35" i="7" s="1"/>
  <c r="P34" i="4"/>
  <c r="P35" i="4" s="1"/>
  <c r="P36" i="4" s="1"/>
  <c r="P36" i="7" s="1"/>
  <c r="Q34" i="4"/>
  <c r="Q35" i="4" s="1"/>
  <c r="Q35" i="7" s="1"/>
  <c r="R34" i="4"/>
  <c r="R35" i="4" s="1"/>
  <c r="S34" i="4"/>
  <c r="S35" i="4" s="1"/>
  <c r="S36" i="4" s="1"/>
  <c r="S36" i="7" s="1"/>
  <c r="T34" i="4"/>
  <c r="T35" i="4" s="1"/>
  <c r="T36" i="4" s="1"/>
  <c r="T36" i="7" s="1"/>
  <c r="U34" i="4"/>
  <c r="U35" i="4" s="1"/>
  <c r="U36" i="4" s="1"/>
  <c r="U36" i="7" s="1"/>
  <c r="V34" i="4"/>
  <c r="V35" i="4" s="1"/>
  <c r="V35" i="7" s="1"/>
  <c r="W34" i="4"/>
  <c r="W35" i="4" s="1"/>
  <c r="X34" i="4"/>
  <c r="X35" i="4" s="1"/>
  <c r="X36" i="4" s="1"/>
  <c r="X36" i="7" s="1"/>
  <c r="Y34" i="4"/>
  <c r="Y35" i="4" s="1"/>
  <c r="Z34" i="4"/>
  <c r="Z35" i="4" s="1"/>
  <c r="AA34" i="4"/>
  <c r="AA35" i="4" s="1"/>
  <c r="AA35" i="7" s="1"/>
  <c r="AB34" i="4"/>
  <c r="AB35" i="4" s="1"/>
  <c r="AB36" i="4" s="1"/>
  <c r="AB36" i="7" s="1"/>
  <c r="AC34" i="4"/>
  <c r="AC35" i="4" s="1"/>
  <c r="AC35" i="7" s="1"/>
  <c r="AD34" i="4"/>
  <c r="AD35" i="4" s="1"/>
  <c r="AE34" i="4"/>
  <c r="AE35" i="4" s="1"/>
  <c r="AE35" i="7" s="1"/>
  <c r="AF34" i="4"/>
  <c r="AF35" i="4" s="1"/>
  <c r="AF36" i="4" s="1"/>
  <c r="AF36" i="7" s="1"/>
  <c r="AG34" i="4"/>
  <c r="AG35" i="4" s="1"/>
  <c r="AG35" i="7" s="1"/>
  <c r="AH34" i="4"/>
  <c r="AH35" i="4" s="1"/>
  <c r="AI34" i="4"/>
  <c r="AI35" i="4" s="1"/>
  <c r="AI35" i="7" s="1"/>
  <c r="AJ34" i="4"/>
  <c r="AJ35" i="4" s="1"/>
  <c r="AJ36" i="4" s="1"/>
  <c r="AJ36" i="7" s="1"/>
  <c r="AK34" i="4"/>
  <c r="AK35" i="4" s="1"/>
  <c r="AK36" i="4" s="1"/>
  <c r="AK36" i="7" s="1"/>
  <c r="AL34" i="4"/>
  <c r="AL35" i="4" s="1"/>
  <c r="AM34" i="4"/>
  <c r="AM35" i="4" s="1"/>
  <c r="AN34" i="4"/>
  <c r="AN35" i="4" s="1"/>
  <c r="AN36" i="4" s="1"/>
  <c r="AN36" i="7" s="1"/>
  <c r="AO34" i="4"/>
  <c r="AO35" i="4" s="1"/>
  <c r="AO35" i="7" s="1"/>
  <c r="AP34" i="4"/>
  <c r="AP35" i="4" s="1"/>
  <c r="AP35" i="7" s="1"/>
  <c r="AQ34" i="4"/>
  <c r="AQ35" i="4" s="1"/>
  <c r="AR34" i="4"/>
  <c r="AR35" i="4" s="1"/>
  <c r="AR36" i="4" s="1"/>
  <c r="AR36" i="7" s="1"/>
  <c r="AS34" i="4"/>
  <c r="AS35" i="4" s="1"/>
  <c r="AS35" i="7" s="1"/>
  <c r="AT34" i="4"/>
  <c r="AT35" i="4" s="1"/>
  <c r="AT35" i="7" s="1"/>
  <c r="AU34" i="4"/>
  <c r="AU35" i="4" s="1"/>
  <c r="AV34" i="4"/>
  <c r="AV35" i="4" s="1"/>
  <c r="AV36" i="4" s="1"/>
  <c r="AV36" i="7" s="1"/>
  <c r="AW34" i="4"/>
  <c r="AW35" i="4" s="1"/>
  <c r="AW35" i="7" s="1"/>
  <c r="AX34" i="4"/>
  <c r="AX35" i="4" s="1"/>
  <c r="AX35" i="7" s="1"/>
  <c r="AY34" i="4"/>
  <c r="AY35" i="4" s="1"/>
  <c r="AZ34" i="4"/>
  <c r="AZ35" i="4" s="1"/>
  <c r="AZ36" i="4" s="1"/>
  <c r="AZ36" i="7" s="1"/>
  <c r="BA34" i="4"/>
  <c r="BA35" i="4" s="1"/>
  <c r="BA36" i="4" s="1"/>
  <c r="BA36" i="7" s="1"/>
  <c r="BB34" i="4"/>
  <c r="BB35" i="4" s="1"/>
  <c r="BB35" i="7" s="1"/>
  <c r="BC34" i="4"/>
  <c r="BC35" i="4" s="1"/>
  <c r="BC35" i="7" s="1"/>
  <c r="E34" i="4"/>
  <c r="E35" i="4" s="1"/>
  <c r="E36" i="4" s="1"/>
  <c r="E36" i="7" s="1"/>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AJ27" i="4"/>
  <c r="AK27" i="4"/>
  <c r="AL27" i="4"/>
  <c r="AM27" i="4"/>
  <c r="AN27" i="4"/>
  <c r="AO27" i="4"/>
  <c r="AP27" i="4"/>
  <c r="AQ27" i="4"/>
  <c r="AR27" i="4"/>
  <c r="AS27" i="4"/>
  <c r="AT27" i="4"/>
  <c r="AU27" i="4"/>
  <c r="AV27" i="4"/>
  <c r="AW27" i="4"/>
  <c r="AX27" i="4"/>
  <c r="AY27" i="4"/>
  <c r="AZ27" i="4"/>
  <c r="BA27" i="4"/>
  <c r="BB27" i="4"/>
  <c r="BC27"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AJ28" i="4"/>
  <c r="AK28" i="4"/>
  <c r="AL28" i="4"/>
  <c r="AM28" i="4"/>
  <c r="AN28" i="4"/>
  <c r="AO28" i="4"/>
  <c r="AP28" i="4"/>
  <c r="AQ28" i="4"/>
  <c r="AR28" i="4"/>
  <c r="AS28" i="4"/>
  <c r="AT28" i="4"/>
  <c r="AU28" i="4"/>
  <c r="AV28" i="4"/>
  <c r="AW28" i="4"/>
  <c r="AX28" i="4"/>
  <c r="AY28" i="4"/>
  <c r="AZ28" i="4"/>
  <c r="BA28" i="4"/>
  <c r="BB28" i="4"/>
  <c r="BC28"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AJ29" i="4"/>
  <c r="AK29" i="4"/>
  <c r="AL29" i="4"/>
  <c r="AM29" i="4"/>
  <c r="AN29" i="4"/>
  <c r="AO29" i="4"/>
  <c r="AP29" i="4"/>
  <c r="AQ29" i="4"/>
  <c r="AR29" i="4"/>
  <c r="AS29" i="4"/>
  <c r="AT29" i="4"/>
  <c r="AU29" i="4"/>
  <c r="AV29" i="4"/>
  <c r="AW29" i="4"/>
  <c r="AX29" i="4"/>
  <c r="AY29" i="4"/>
  <c r="AZ29" i="4"/>
  <c r="BA29" i="4"/>
  <c r="BB29" i="4"/>
  <c r="BC29"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AI30" i="4"/>
  <c r="AJ30" i="4"/>
  <c r="AK30" i="4"/>
  <c r="AL30" i="4"/>
  <c r="AM30" i="4"/>
  <c r="AN30" i="4"/>
  <c r="AO30" i="4"/>
  <c r="AP30" i="4"/>
  <c r="AQ30" i="4"/>
  <c r="AR30" i="4"/>
  <c r="AS30" i="4"/>
  <c r="AT30" i="4"/>
  <c r="AU30" i="4"/>
  <c r="AV30" i="4"/>
  <c r="AW30" i="4"/>
  <c r="AX30" i="4"/>
  <c r="AY30" i="4"/>
  <c r="AZ30" i="4"/>
  <c r="BA30" i="4"/>
  <c r="BB30" i="4"/>
  <c r="BC30" i="4"/>
  <c r="E30" i="4"/>
  <c r="E29" i="4"/>
  <c r="E28" i="4"/>
  <c r="E27"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AI26" i="4"/>
  <c r="AJ26" i="4"/>
  <c r="AK26" i="4"/>
  <c r="AL26" i="4"/>
  <c r="AM26" i="4"/>
  <c r="AN26" i="4"/>
  <c r="AO26" i="4"/>
  <c r="AP26" i="4"/>
  <c r="AQ26" i="4"/>
  <c r="AR26" i="4"/>
  <c r="AS26" i="4"/>
  <c r="AT26" i="4"/>
  <c r="AU26" i="4"/>
  <c r="AV26" i="4"/>
  <c r="AW26" i="4"/>
  <c r="AX26" i="4"/>
  <c r="AY26" i="4"/>
  <c r="AZ26" i="4"/>
  <c r="BA26" i="4"/>
  <c r="BB26" i="4"/>
  <c r="BC26" i="4"/>
  <c r="E26" i="4"/>
  <c r="F25" i="4"/>
  <c r="G25" i="4"/>
  <c r="H25" i="4"/>
  <c r="I25" i="4"/>
  <c r="J25" i="4"/>
  <c r="K25" i="4"/>
  <c r="L25" i="4"/>
  <c r="M25" i="4"/>
  <c r="N25" i="4"/>
  <c r="O25" i="4"/>
  <c r="P25" i="4"/>
  <c r="Q25" i="4"/>
  <c r="R25" i="4"/>
  <c r="S25" i="4"/>
  <c r="T25" i="4"/>
  <c r="U25" i="4"/>
  <c r="V25" i="4"/>
  <c r="W25" i="4"/>
  <c r="X25" i="4"/>
  <c r="Y25" i="4"/>
  <c r="Z25" i="4"/>
  <c r="AA25" i="4"/>
  <c r="AB25" i="4"/>
  <c r="AC25" i="4"/>
  <c r="AD25" i="4"/>
  <c r="AE25" i="4"/>
  <c r="AF25" i="4"/>
  <c r="AG25" i="4"/>
  <c r="AH25" i="4"/>
  <c r="AI25" i="4"/>
  <c r="AJ25" i="4"/>
  <c r="AK25" i="4"/>
  <c r="AL25" i="4"/>
  <c r="AM25" i="4"/>
  <c r="AN25" i="4"/>
  <c r="AO25" i="4"/>
  <c r="AP25" i="4"/>
  <c r="AQ25" i="4"/>
  <c r="AR25" i="4"/>
  <c r="AS25" i="4"/>
  <c r="AT25" i="4"/>
  <c r="AU25" i="4"/>
  <c r="AV25" i="4"/>
  <c r="AW25" i="4"/>
  <c r="AX25" i="4"/>
  <c r="AY25" i="4"/>
  <c r="AZ25" i="4"/>
  <c r="BA25" i="4"/>
  <c r="BB25" i="4"/>
  <c r="BC25" i="4"/>
  <c r="E25"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E21" i="4"/>
  <c r="E12"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E20" i="4"/>
  <c r="G17" i="4"/>
  <c r="L17" i="4"/>
  <c r="L17" i="7" s="1"/>
  <c r="O17" i="4"/>
  <c r="W17" i="4"/>
  <c r="W17" i="7" s="1"/>
  <c r="AA17" i="4"/>
  <c r="AA17" i="7" s="1"/>
  <c r="AM17" i="4"/>
  <c r="AQ17" i="4"/>
  <c r="AU17" i="4"/>
  <c r="AU17" i="7" s="1"/>
  <c r="AY17" i="4"/>
  <c r="AY17" i="7" s="1"/>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G3" i="4"/>
  <c r="H3" i="4"/>
  <c r="I3" i="4"/>
  <c r="J3" i="4"/>
  <c r="K3" i="4"/>
  <c r="L3" i="4"/>
  <c r="M3" i="4"/>
  <c r="N3" i="4"/>
  <c r="O3" i="4"/>
  <c r="P3" i="4"/>
  <c r="Q3" i="4"/>
  <c r="R3" i="4"/>
  <c r="S3" i="4"/>
  <c r="T3" i="4"/>
  <c r="U3" i="4"/>
  <c r="V3" i="4"/>
  <c r="W3" i="4"/>
  <c r="X3" i="4"/>
  <c r="Y3" i="4"/>
  <c r="Z3" i="4"/>
  <c r="AA3" i="4"/>
  <c r="AB3" i="4"/>
  <c r="AC3" i="4"/>
  <c r="AD3" i="4"/>
  <c r="AE3" i="4"/>
  <c r="AF3" i="4"/>
  <c r="AG3" i="4"/>
  <c r="AH3" i="4"/>
  <c r="AI3" i="4"/>
  <c r="AJ3" i="4"/>
  <c r="AK3" i="4"/>
  <c r="AL3" i="4"/>
  <c r="AM3" i="4"/>
  <c r="AN3" i="4"/>
  <c r="AO3" i="4"/>
  <c r="AP3" i="4"/>
  <c r="AQ3" i="4"/>
  <c r="AR3" i="4"/>
  <c r="AS3" i="4"/>
  <c r="AT3" i="4"/>
  <c r="AU3" i="4"/>
  <c r="AV3" i="4"/>
  <c r="AW3" i="4"/>
  <c r="AX3" i="4"/>
  <c r="AY3" i="4"/>
  <c r="AZ3" i="4"/>
  <c r="BA3" i="4"/>
  <c r="BB3" i="4"/>
  <c r="BC3" i="4"/>
  <c r="F4" i="4"/>
  <c r="G4" i="4"/>
  <c r="H4" i="4"/>
  <c r="I4" i="4"/>
  <c r="J4" i="4"/>
  <c r="K4" i="4"/>
  <c r="L4" i="4"/>
  <c r="M4" i="4"/>
  <c r="N4" i="4"/>
  <c r="O4" i="4"/>
  <c r="P4" i="4"/>
  <c r="Q4" i="4"/>
  <c r="R4" i="4"/>
  <c r="S4" i="4"/>
  <c r="T4" i="4"/>
  <c r="U4" i="4"/>
  <c r="V4" i="4"/>
  <c r="W4" i="4"/>
  <c r="X4" i="4"/>
  <c r="Y4" i="4"/>
  <c r="Z4" i="4"/>
  <c r="AA4" i="4"/>
  <c r="AB4" i="4"/>
  <c r="AC4" i="4"/>
  <c r="AD4" i="4"/>
  <c r="AE4" i="4"/>
  <c r="AF4" i="4"/>
  <c r="AG4" i="4"/>
  <c r="AH4" i="4"/>
  <c r="AI4" i="4"/>
  <c r="AJ4" i="4"/>
  <c r="AK4" i="4"/>
  <c r="AL4" i="4"/>
  <c r="AM4" i="4"/>
  <c r="AN4" i="4"/>
  <c r="AO4" i="4"/>
  <c r="AP4" i="4"/>
  <c r="AQ4" i="4"/>
  <c r="AR4" i="4"/>
  <c r="AS4" i="4"/>
  <c r="AT4" i="4"/>
  <c r="AU4" i="4"/>
  <c r="AV4" i="4"/>
  <c r="AW4" i="4"/>
  <c r="AX4" i="4"/>
  <c r="AY4" i="4"/>
  <c r="AZ4" i="4"/>
  <c r="BA4" i="4"/>
  <c r="BB4" i="4"/>
  <c r="BC4"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Q5" i="4"/>
  <c r="AR5" i="4"/>
  <c r="AS5" i="4"/>
  <c r="AT5" i="4"/>
  <c r="AU5" i="4"/>
  <c r="AV5" i="4"/>
  <c r="AW5" i="4"/>
  <c r="AX5" i="4"/>
  <c r="AY5" i="4"/>
  <c r="AZ5" i="4"/>
  <c r="BA5" i="4"/>
  <c r="BB5" i="4"/>
  <c r="BC5" i="4"/>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AJ6" i="4"/>
  <c r="AK6" i="4"/>
  <c r="AL6" i="4"/>
  <c r="AM6" i="4"/>
  <c r="AN6" i="4"/>
  <c r="AO6" i="4"/>
  <c r="AP6" i="4"/>
  <c r="AQ6" i="4"/>
  <c r="AR6" i="4"/>
  <c r="AS6" i="4"/>
  <c r="AT6" i="4"/>
  <c r="AU6" i="4"/>
  <c r="AV6" i="4"/>
  <c r="AW6" i="4"/>
  <c r="AX6" i="4"/>
  <c r="AY6" i="4"/>
  <c r="AZ6" i="4"/>
  <c r="BA6" i="4"/>
  <c r="BB6" i="4"/>
  <c r="BC6" i="4"/>
  <c r="C58" i="7"/>
  <c r="D57" i="7"/>
  <c r="D56" i="7"/>
  <c r="C53" i="7"/>
  <c r="D52" i="7"/>
  <c r="D51" i="7"/>
  <c r="D50" i="7"/>
  <c r="C47" i="7"/>
  <c r="D46" i="7"/>
  <c r="D45" i="7"/>
  <c r="D44" i="7"/>
  <c r="C41" i="7"/>
  <c r="D40" i="7"/>
  <c r="D39" i="7"/>
  <c r="D38" i="7"/>
  <c r="C35" i="7"/>
  <c r="D34" i="7"/>
  <c r="D36" i="7" s="1"/>
  <c r="C31" i="7"/>
  <c r="D30" i="7"/>
  <c r="D29" i="7"/>
  <c r="D28" i="7"/>
  <c r="D27" i="7"/>
  <c r="D26" i="7"/>
  <c r="D25" i="7"/>
  <c r="C22" i="7"/>
  <c r="D21" i="7"/>
  <c r="D20" i="7"/>
  <c r="D16" i="7"/>
  <c r="C13" i="7"/>
  <c r="D12" i="7"/>
  <c r="D11" i="7"/>
  <c r="D10" i="7"/>
  <c r="C7" i="7"/>
  <c r="D6" i="7"/>
  <c r="D5" i="7"/>
  <c r="D4" i="7"/>
  <c r="D3" i="7"/>
  <c r="C58" i="4"/>
  <c r="D57" i="4"/>
  <c r="D56" i="4"/>
  <c r="C53" i="4"/>
  <c r="D52" i="4"/>
  <c r="D51" i="4"/>
  <c r="D50" i="4"/>
  <c r="C47" i="4"/>
  <c r="D46" i="4"/>
  <c r="D45" i="4"/>
  <c r="D44" i="4"/>
  <c r="C41" i="4"/>
  <c r="D40" i="4"/>
  <c r="D39" i="4"/>
  <c r="D38" i="4"/>
  <c r="O36" i="4"/>
  <c r="O36" i="7" s="1"/>
  <c r="C35" i="4"/>
  <c r="D34" i="4"/>
  <c r="D36" i="4" s="1"/>
  <c r="C22" i="4"/>
  <c r="C31" i="4"/>
  <c r="D27" i="4"/>
  <c r="D28" i="4"/>
  <c r="D29" i="4"/>
  <c r="D30" i="4"/>
  <c r="D26" i="4"/>
  <c r="D25" i="4"/>
  <c r="D21" i="4"/>
  <c r="D20" i="4"/>
  <c r="P17" i="4"/>
  <c r="X17" i="4"/>
  <c r="X17" i="7" s="1"/>
  <c r="D16" i="4"/>
  <c r="D11" i="4"/>
  <c r="D12" i="4"/>
  <c r="D10" i="4"/>
  <c r="C13" i="4"/>
  <c r="D4" i="4"/>
  <c r="D5" i="4"/>
  <c r="D6" i="4"/>
  <c r="D3" i="4"/>
  <c r="C7" i="4"/>
  <c r="D42" i="4" l="1"/>
  <c r="D48" i="4"/>
  <c r="D54" i="4"/>
  <c r="D59" i="4"/>
  <c r="D23" i="4"/>
  <c r="BC36" i="4"/>
  <c r="BC36" i="7" s="1"/>
  <c r="AE36" i="4"/>
  <c r="AE36" i="7" s="1"/>
  <c r="AH22" i="4"/>
  <c r="AH22" i="7" s="1"/>
  <c r="J22" i="4"/>
  <c r="J22" i="7" s="1"/>
  <c r="F47" i="4"/>
  <c r="F47" i="7" s="1"/>
  <c r="D59" i="7"/>
  <c r="AX22" i="4"/>
  <c r="AX22" i="7" s="1"/>
  <c r="AS58" i="4"/>
  <c r="AS58" i="7" s="1"/>
  <c r="AL53" i="4"/>
  <c r="AL53" i="7" s="1"/>
  <c r="V53" i="4"/>
  <c r="V54" i="4" s="1"/>
  <c r="V54" i="7" s="1"/>
  <c r="AC58" i="4"/>
  <c r="AC58" i="7" s="1"/>
  <c r="D48" i="7"/>
  <c r="D42" i="7"/>
  <c r="D54" i="7"/>
  <c r="D32" i="7"/>
  <c r="AZ7" i="4"/>
  <c r="AZ7" i="7" s="1"/>
  <c r="AJ7" i="4"/>
  <c r="AJ7" i="7" s="1"/>
  <c r="BB58" i="4"/>
  <c r="BB58" i="7" s="1"/>
  <c r="AT58" i="4"/>
  <c r="AL58" i="4"/>
  <c r="AL59" i="4" s="1"/>
  <c r="AL59" i="7" s="1"/>
  <c r="AD58" i="4"/>
  <c r="AD58" i="7" s="1"/>
  <c r="V58" i="4"/>
  <c r="V58" i="7" s="1"/>
  <c r="D23" i="7"/>
  <c r="C60" i="7"/>
  <c r="BA13" i="4"/>
  <c r="BA13" i="7" s="1"/>
  <c r="AW13" i="4"/>
  <c r="AW13" i="7" s="1"/>
  <c r="AS13" i="4"/>
  <c r="AS13" i="7" s="1"/>
  <c r="AO13" i="4"/>
  <c r="AO14" i="4" s="1"/>
  <c r="AO14" i="7" s="1"/>
  <c r="AK13" i="4"/>
  <c r="AK13" i="7" s="1"/>
  <c r="AG13" i="4"/>
  <c r="AG13" i="7" s="1"/>
  <c r="AC13" i="4"/>
  <c r="AC13" i="7" s="1"/>
  <c r="U13" i="4"/>
  <c r="U13" i="7" s="1"/>
  <c r="Q13" i="4"/>
  <c r="Q13" i="7" s="1"/>
  <c r="BC13" i="4"/>
  <c r="BC13" i="7" s="1"/>
  <c r="AY13" i="4"/>
  <c r="AY13" i="7" s="1"/>
  <c r="AU13" i="4"/>
  <c r="AQ13" i="4"/>
  <c r="AQ13" i="7" s="1"/>
  <c r="AM13" i="4"/>
  <c r="AM13" i="7" s="1"/>
  <c r="AI13" i="4"/>
  <c r="AE13" i="4"/>
  <c r="AE13" i="7" s="1"/>
  <c r="AA13" i="4"/>
  <c r="AA13" i="7" s="1"/>
  <c r="BB13" i="4"/>
  <c r="BB13" i="7" s="1"/>
  <c r="AX13" i="4"/>
  <c r="AX14" i="4" s="1"/>
  <c r="AX14" i="7" s="1"/>
  <c r="AT13" i="4"/>
  <c r="AT13" i="7" s="1"/>
  <c r="AP13" i="4"/>
  <c r="AP13" i="7" s="1"/>
  <c r="AL13" i="4"/>
  <c r="AL13" i="7" s="1"/>
  <c r="AH13" i="4"/>
  <c r="AH13" i="7" s="1"/>
  <c r="AD13" i="4"/>
  <c r="AD14" i="4" s="1"/>
  <c r="AD14" i="7" s="1"/>
  <c r="V13" i="4"/>
  <c r="V13" i="7" s="1"/>
  <c r="R13" i="4"/>
  <c r="R13" i="7" s="1"/>
  <c r="BB47" i="4"/>
  <c r="BB47" i="7" s="1"/>
  <c r="AT47" i="4"/>
  <c r="AT47" i="7" s="1"/>
  <c r="AL47" i="4"/>
  <c r="AL47" i="7" s="1"/>
  <c r="AD47" i="4"/>
  <c r="AD47" i="7" s="1"/>
  <c r="V47" i="4"/>
  <c r="V47" i="7" s="1"/>
  <c r="Y13" i="4"/>
  <c r="Y14" i="4" s="1"/>
  <c r="Y14" i="7" s="1"/>
  <c r="AZ13" i="4"/>
  <c r="AZ13" i="7" s="1"/>
  <c r="AV13" i="4"/>
  <c r="AV13" i="7" s="1"/>
  <c r="AR13" i="4"/>
  <c r="AR13" i="7" s="1"/>
  <c r="AN13" i="4"/>
  <c r="AJ13" i="4"/>
  <c r="AJ13" i="7" s="1"/>
  <c r="AF13" i="4"/>
  <c r="AF13" i="7" s="1"/>
  <c r="X13" i="4"/>
  <c r="X13" i="7" s="1"/>
  <c r="T13" i="4"/>
  <c r="T13" i="7" s="1"/>
  <c r="P13" i="4"/>
  <c r="P13" i="7" s="1"/>
  <c r="BB7" i="4"/>
  <c r="BB7" i="7" s="1"/>
  <c r="AT7" i="4"/>
  <c r="AT7" i="7" s="1"/>
  <c r="AL7" i="4"/>
  <c r="AL7" i="7" s="1"/>
  <c r="AD7" i="4"/>
  <c r="AD7" i="7" s="1"/>
  <c r="V7" i="4"/>
  <c r="V7" i="7" s="1"/>
  <c r="AV7" i="4"/>
  <c r="AV7" i="7" s="1"/>
  <c r="AN7" i="4"/>
  <c r="AN7" i="7" s="1"/>
  <c r="AF7" i="4"/>
  <c r="AF7" i="7" s="1"/>
  <c r="X7" i="4"/>
  <c r="X7" i="7" s="1"/>
  <c r="P7" i="4"/>
  <c r="P7" i="7" s="1"/>
  <c r="AX7" i="4"/>
  <c r="AX7" i="7" s="1"/>
  <c r="AT22" i="4"/>
  <c r="AT22" i="7" s="1"/>
  <c r="AL22" i="4"/>
  <c r="AL22" i="7" s="1"/>
  <c r="V22" i="4"/>
  <c r="V22" i="7" s="1"/>
  <c r="N47" i="4"/>
  <c r="N47" i="7" s="1"/>
  <c r="Z13" i="4"/>
  <c r="Z14" i="4" s="1"/>
  <c r="Z14" i="7" s="1"/>
  <c r="F13" i="4"/>
  <c r="F13" i="7" s="1"/>
  <c r="AF18" i="4"/>
  <c r="AF18" i="7" s="1"/>
  <c r="BC7" i="4"/>
  <c r="BC7" i="7" s="1"/>
  <c r="H13" i="4"/>
  <c r="H14" i="4" s="1"/>
  <c r="H14" i="7" s="1"/>
  <c r="BA58" i="4"/>
  <c r="BA58" i="7" s="1"/>
  <c r="AK58" i="4"/>
  <c r="AK58" i="7" s="1"/>
  <c r="U58" i="4"/>
  <c r="U58" i="7" s="1"/>
  <c r="M58" i="4"/>
  <c r="M58" i="7" s="1"/>
  <c r="M13" i="4"/>
  <c r="BB53" i="4"/>
  <c r="BB54" i="4" s="1"/>
  <c r="BB54" i="7" s="1"/>
  <c r="AT53" i="4"/>
  <c r="AT54" i="4" s="1"/>
  <c r="AT54" i="7" s="1"/>
  <c r="AD53" i="4"/>
  <c r="AD54" i="4" s="1"/>
  <c r="AD54" i="7" s="1"/>
  <c r="L13" i="4"/>
  <c r="L14" i="4" s="1"/>
  <c r="L14" i="7" s="1"/>
  <c r="AB13" i="4"/>
  <c r="AB14" i="4" s="1"/>
  <c r="AB14" i="7" s="1"/>
  <c r="Z7" i="4"/>
  <c r="Z7" i="7" s="1"/>
  <c r="W22" i="4"/>
  <c r="W23" i="4" s="1"/>
  <c r="W23" i="7" s="1"/>
  <c r="W13" i="4"/>
  <c r="W13" i="7" s="1"/>
  <c r="S13" i="4"/>
  <c r="S13" i="7" s="1"/>
  <c r="O13" i="4"/>
  <c r="O13" i="7" s="1"/>
  <c r="N58" i="4"/>
  <c r="N58" i="7" s="1"/>
  <c r="N53" i="4"/>
  <c r="N53" i="7" s="1"/>
  <c r="N13" i="4"/>
  <c r="N13" i="7" s="1"/>
  <c r="L58" i="4"/>
  <c r="L58" i="7" s="1"/>
  <c r="L7" i="4"/>
  <c r="L7" i="7" s="1"/>
  <c r="K13" i="4"/>
  <c r="K14" i="4" s="1"/>
  <c r="K14" i="7" s="1"/>
  <c r="J13" i="4"/>
  <c r="J13" i="7" s="1"/>
  <c r="I13" i="4"/>
  <c r="I14" i="4" s="1"/>
  <c r="I14" i="7" s="1"/>
  <c r="H7" i="4"/>
  <c r="H8" i="4" s="1"/>
  <c r="H8" i="7" s="1"/>
  <c r="G13" i="4"/>
  <c r="G14" i="4" s="1"/>
  <c r="G14" i="7" s="1"/>
  <c r="F58" i="4"/>
  <c r="F59" i="4" s="1"/>
  <c r="F59" i="7" s="1"/>
  <c r="E13" i="4"/>
  <c r="E14" i="4" s="1"/>
  <c r="E14" i="7" s="1"/>
  <c r="AZ58" i="4"/>
  <c r="AZ58" i="7" s="1"/>
  <c r="AR58" i="4"/>
  <c r="AR58" i="7" s="1"/>
  <c r="AJ58" i="4"/>
  <c r="AJ59" i="4" s="1"/>
  <c r="AJ59" i="7" s="1"/>
  <c r="AB58" i="4"/>
  <c r="AB58" i="7" s="1"/>
  <c r="T58" i="4"/>
  <c r="T58" i="7" s="1"/>
  <c r="AY58" i="4"/>
  <c r="AY59" i="4" s="1"/>
  <c r="AY59" i="7" s="1"/>
  <c r="AQ58" i="4"/>
  <c r="AQ59" i="4" s="1"/>
  <c r="AQ59" i="7" s="1"/>
  <c r="AI58" i="4"/>
  <c r="AI59" i="4" s="1"/>
  <c r="AI59" i="7" s="1"/>
  <c r="AA58" i="4"/>
  <c r="AA59" i="4" s="1"/>
  <c r="AA59" i="7" s="1"/>
  <c r="S58" i="4"/>
  <c r="S59" i="4" s="1"/>
  <c r="S59" i="7" s="1"/>
  <c r="K58" i="4"/>
  <c r="K59" i="4" s="1"/>
  <c r="K59" i="7" s="1"/>
  <c r="AX58" i="4"/>
  <c r="AX58" i="7" s="1"/>
  <c r="AP58" i="4"/>
  <c r="AP58" i="7" s="1"/>
  <c r="AH58" i="4"/>
  <c r="AH58" i="7" s="1"/>
  <c r="Z58" i="4"/>
  <c r="Z58" i="7" s="1"/>
  <c r="R58" i="4"/>
  <c r="R58" i="7" s="1"/>
  <c r="J58" i="4"/>
  <c r="J58" i="7" s="1"/>
  <c r="T53" i="4"/>
  <c r="T53" i="7" s="1"/>
  <c r="F53" i="4"/>
  <c r="F54" i="4" s="1"/>
  <c r="F54" i="7" s="1"/>
  <c r="AZ53" i="4"/>
  <c r="AZ54" i="4" s="1"/>
  <c r="AZ54" i="7" s="1"/>
  <c r="AR53" i="4"/>
  <c r="AR53" i="7" s="1"/>
  <c r="AJ53" i="4"/>
  <c r="AJ53" i="7" s="1"/>
  <c r="AB53" i="4"/>
  <c r="AB53" i="7" s="1"/>
  <c r="BA53" i="4"/>
  <c r="BA53" i="7" s="1"/>
  <c r="AS53" i="4"/>
  <c r="AS54" i="4" s="1"/>
  <c r="AS54" i="7" s="1"/>
  <c r="AK53" i="4"/>
  <c r="AK53" i="7" s="1"/>
  <c r="AC53" i="4"/>
  <c r="AC54" i="4" s="1"/>
  <c r="AC54" i="7" s="1"/>
  <c r="U53" i="4"/>
  <c r="U53" i="7" s="1"/>
  <c r="M53" i="4"/>
  <c r="M54" i="4" s="1"/>
  <c r="M54" i="7" s="1"/>
  <c r="AS47" i="4"/>
  <c r="AS48" i="4" s="1"/>
  <c r="AS48" i="7" s="1"/>
  <c r="AK47" i="4"/>
  <c r="AK48" i="4" s="1"/>
  <c r="AK48" i="7" s="1"/>
  <c r="AC47" i="4"/>
  <c r="AC48" i="4" s="1"/>
  <c r="AC48" i="7" s="1"/>
  <c r="M47" i="4"/>
  <c r="M48" i="4" s="1"/>
  <c r="M48" i="7" s="1"/>
  <c r="BA47" i="4"/>
  <c r="BA48" i="4" s="1"/>
  <c r="BA48" i="7" s="1"/>
  <c r="U47" i="4"/>
  <c r="U48" i="4" s="1"/>
  <c r="U48" i="7" s="1"/>
  <c r="AZ47" i="4"/>
  <c r="AZ48" i="4" s="1"/>
  <c r="AZ48" i="7" s="1"/>
  <c r="AR47" i="4"/>
  <c r="AR48" i="4" s="1"/>
  <c r="AR48" i="7" s="1"/>
  <c r="AJ47" i="4"/>
  <c r="AJ48" i="4" s="1"/>
  <c r="AJ48" i="7" s="1"/>
  <c r="AB47" i="4"/>
  <c r="AB48" i="4" s="1"/>
  <c r="AB48" i="7" s="1"/>
  <c r="T47" i="4"/>
  <c r="T48" i="4" s="1"/>
  <c r="T48" i="7" s="1"/>
  <c r="L47" i="4"/>
  <c r="L48" i="4" s="1"/>
  <c r="L48" i="7" s="1"/>
  <c r="AY47" i="4"/>
  <c r="AY47" i="7" s="1"/>
  <c r="AQ47" i="4"/>
  <c r="AQ47" i="7" s="1"/>
  <c r="AI47" i="4"/>
  <c r="AI47" i="7" s="1"/>
  <c r="S47" i="4"/>
  <c r="S47" i="7" s="1"/>
  <c r="K47" i="4"/>
  <c r="K47" i="7" s="1"/>
  <c r="AA47" i="4"/>
  <c r="AA47" i="7" s="1"/>
  <c r="BB41" i="4"/>
  <c r="BB41" i="7" s="1"/>
  <c r="AT41" i="4"/>
  <c r="AT41" i="7" s="1"/>
  <c r="AL41" i="4"/>
  <c r="AL41" i="7" s="1"/>
  <c r="AD41" i="4"/>
  <c r="AD41" i="7" s="1"/>
  <c r="V41" i="4"/>
  <c r="V41" i="7" s="1"/>
  <c r="N41" i="4"/>
  <c r="N41" i="7" s="1"/>
  <c r="F41" i="4"/>
  <c r="F41" i="7" s="1"/>
  <c r="AS41" i="4"/>
  <c r="AS42" i="4" s="1"/>
  <c r="AS42" i="7" s="1"/>
  <c r="AK41" i="4"/>
  <c r="AK42" i="4" s="1"/>
  <c r="AK42" i="7" s="1"/>
  <c r="AC41" i="4"/>
  <c r="AC42" i="4" s="1"/>
  <c r="AC42" i="7" s="1"/>
  <c r="U41" i="4"/>
  <c r="U42" i="4" s="1"/>
  <c r="U42" i="7" s="1"/>
  <c r="BC41" i="4"/>
  <c r="BC41" i="7" s="1"/>
  <c r="O41" i="4"/>
  <c r="O42" i="4" s="1"/>
  <c r="O42" i="7" s="1"/>
  <c r="BA41" i="4"/>
  <c r="BA42" i="4" s="1"/>
  <c r="BA42" i="7" s="1"/>
  <c r="M41" i="4"/>
  <c r="M42" i="4" s="1"/>
  <c r="M42" i="7" s="1"/>
  <c r="AX41" i="4"/>
  <c r="AX41" i="7" s="1"/>
  <c r="R41" i="4"/>
  <c r="R42" i="4" s="1"/>
  <c r="R42" i="7" s="1"/>
  <c r="AM41" i="4"/>
  <c r="AM42" i="4" s="1"/>
  <c r="AM42" i="7" s="1"/>
  <c r="G41" i="4"/>
  <c r="G41" i="7" s="1"/>
  <c r="AG41" i="4"/>
  <c r="AG42" i="4" s="1"/>
  <c r="AG42" i="7" s="1"/>
  <c r="I41" i="4"/>
  <c r="I42" i="4" s="1"/>
  <c r="I42" i="7" s="1"/>
  <c r="AY41" i="4"/>
  <c r="AY41" i="7" s="1"/>
  <c r="AQ41" i="4"/>
  <c r="AQ41" i="7" s="1"/>
  <c r="AI41" i="4"/>
  <c r="AA41" i="4"/>
  <c r="AA41" i="7" s="1"/>
  <c r="S41" i="4"/>
  <c r="S42" i="4" s="1"/>
  <c r="S42" i="7" s="1"/>
  <c r="K41" i="4"/>
  <c r="K41" i="7" s="1"/>
  <c r="AH41" i="4"/>
  <c r="AH41" i="7" s="1"/>
  <c r="E47" i="4"/>
  <c r="E47" i="7" s="1"/>
  <c r="AU41" i="4"/>
  <c r="AU41" i="7" s="1"/>
  <c r="W41" i="4"/>
  <c r="W42" i="4" s="1"/>
  <c r="W42" i="7" s="1"/>
  <c r="AO41" i="4"/>
  <c r="AO42" i="4" s="1"/>
  <c r="AO42" i="7" s="1"/>
  <c r="Q41" i="4"/>
  <c r="Q42" i="4" s="1"/>
  <c r="Q42" i="7" s="1"/>
  <c r="AP41" i="4"/>
  <c r="AP41" i="7" s="1"/>
  <c r="Z41" i="4"/>
  <c r="Z41" i="7" s="1"/>
  <c r="J41" i="4"/>
  <c r="J41" i="7" s="1"/>
  <c r="AE41" i="4"/>
  <c r="AE42" i="4" s="1"/>
  <c r="AE42" i="7" s="1"/>
  <c r="AW41" i="4"/>
  <c r="AW42" i="4" s="1"/>
  <c r="AW42" i="7" s="1"/>
  <c r="Y41" i="4"/>
  <c r="Y42" i="4" s="1"/>
  <c r="Y42" i="7" s="1"/>
  <c r="BB36" i="4"/>
  <c r="BB36" i="7" s="1"/>
  <c r="K35" i="7"/>
  <c r="K36" i="4"/>
  <c r="K36" i="7" s="1"/>
  <c r="AI36" i="4"/>
  <c r="AI36" i="7" s="1"/>
  <c r="R31" i="4"/>
  <c r="R31" i="7" s="1"/>
  <c r="J31" i="4"/>
  <c r="J31" i="7" s="1"/>
  <c r="AP31" i="4"/>
  <c r="AP31" i="7" s="1"/>
  <c r="AV31" i="4"/>
  <c r="AV32" i="4" s="1"/>
  <c r="AV32" i="7" s="1"/>
  <c r="AF31" i="4"/>
  <c r="AF32" i="4" s="1"/>
  <c r="AF32" i="7" s="1"/>
  <c r="P31" i="4"/>
  <c r="P32" i="4" s="1"/>
  <c r="P32" i="7" s="1"/>
  <c r="H31" i="4"/>
  <c r="H32" i="4" s="1"/>
  <c r="H32" i="7" s="1"/>
  <c r="AQ31" i="4"/>
  <c r="AQ31" i="7" s="1"/>
  <c r="AA31" i="4"/>
  <c r="AA32" i="4" s="1"/>
  <c r="AA32" i="7" s="1"/>
  <c r="AN31" i="4"/>
  <c r="AN32" i="4" s="1"/>
  <c r="AN32" i="7" s="1"/>
  <c r="X31" i="4"/>
  <c r="X32" i="4" s="1"/>
  <c r="X32" i="7" s="1"/>
  <c r="AY31" i="4"/>
  <c r="AY32" i="4" s="1"/>
  <c r="AY32" i="7" s="1"/>
  <c r="AI31" i="4"/>
  <c r="AI31" i="7" s="1"/>
  <c r="S31" i="4"/>
  <c r="S31" i="7" s="1"/>
  <c r="AR31" i="4"/>
  <c r="AR32" i="4" s="1"/>
  <c r="AR32" i="7" s="1"/>
  <c r="K31" i="4"/>
  <c r="K31" i="7" s="1"/>
  <c r="AH31" i="4"/>
  <c r="AH32" i="4" s="1"/>
  <c r="AH32" i="7" s="1"/>
  <c r="AX31" i="4"/>
  <c r="AX32" i="4" s="1"/>
  <c r="AX32" i="7" s="1"/>
  <c r="Z31" i="4"/>
  <c r="Z31" i="7" s="1"/>
  <c r="AV22" i="4"/>
  <c r="AV22" i="7" s="1"/>
  <c r="AN22" i="4"/>
  <c r="AN22" i="7" s="1"/>
  <c r="AF22" i="4"/>
  <c r="AF23" i="4" s="1"/>
  <c r="AF23" i="7" s="1"/>
  <c r="X22" i="4"/>
  <c r="X22" i="7" s="1"/>
  <c r="P22" i="4"/>
  <c r="P22" i="7" s="1"/>
  <c r="H22" i="4"/>
  <c r="H23" i="4" s="1"/>
  <c r="H23" i="7" s="1"/>
  <c r="BB22" i="4"/>
  <c r="BB22" i="7" s="1"/>
  <c r="AD22" i="4"/>
  <c r="AD22" i="7" s="1"/>
  <c r="N22" i="4"/>
  <c r="F22" i="4"/>
  <c r="F22" i="7" s="1"/>
  <c r="AZ22" i="4"/>
  <c r="AZ22" i="7" s="1"/>
  <c r="AR22" i="4"/>
  <c r="AR22" i="7" s="1"/>
  <c r="AB22" i="4"/>
  <c r="AB22" i="7" s="1"/>
  <c r="T22" i="4"/>
  <c r="T23" i="4" s="1"/>
  <c r="T23" i="7" s="1"/>
  <c r="L22" i="4"/>
  <c r="L23" i="4" s="1"/>
  <c r="L23" i="7" s="1"/>
  <c r="AJ22" i="4"/>
  <c r="AJ22" i="7" s="1"/>
  <c r="AP22" i="4"/>
  <c r="AP22" i="7" s="1"/>
  <c r="Z22" i="4"/>
  <c r="Z22" i="7" s="1"/>
  <c r="R22" i="4"/>
  <c r="R22" i="7" s="1"/>
  <c r="AU18" i="4"/>
  <c r="AU18" i="7" s="1"/>
  <c r="W18" i="4"/>
  <c r="W18" i="7" s="1"/>
  <c r="BC18" i="4"/>
  <c r="BC18" i="7" s="1"/>
  <c r="AX18" i="4"/>
  <c r="AX18" i="7" s="1"/>
  <c r="AU13" i="7"/>
  <c r="M13" i="7"/>
  <c r="AI13" i="7"/>
  <c r="AE31" i="4"/>
  <c r="AE32" i="4" s="1"/>
  <c r="AE32" i="7" s="1"/>
  <c r="G31" i="4"/>
  <c r="G32" i="4" s="1"/>
  <c r="G32" i="7" s="1"/>
  <c r="AB31" i="4"/>
  <c r="AB32" i="4" s="1"/>
  <c r="AB32" i="7" s="1"/>
  <c r="T31" i="4"/>
  <c r="L53" i="4"/>
  <c r="L53" i="7" s="1"/>
  <c r="BC22" i="4"/>
  <c r="BC23" i="4" s="1"/>
  <c r="BC23" i="7" s="1"/>
  <c r="AU22" i="4"/>
  <c r="AU23" i="4" s="1"/>
  <c r="AU23" i="7" s="1"/>
  <c r="AM22" i="4"/>
  <c r="AM23" i="4" s="1"/>
  <c r="AM23" i="7" s="1"/>
  <c r="AE22" i="4"/>
  <c r="AE23" i="4" s="1"/>
  <c r="AE23" i="7" s="1"/>
  <c r="O22" i="4"/>
  <c r="O23" i="4" s="1"/>
  <c r="O23" i="7" s="1"/>
  <c r="G22" i="4"/>
  <c r="G23" i="4" s="1"/>
  <c r="G23" i="7" s="1"/>
  <c r="AD31" i="4"/>
  <c r="AD31" i="7" s="1"/>
  <c r="AZ41" i="4"/>
  <c r="AZ42" i="4" s="1"/>
  <c r="AZ42" i="7" s="1"/>
  <c r="AR41" i="4"/>
  <c r="AR42" i="4" s="1"/>
  <c r="AR42" i="7" s="1"/>
  <c r="AJ41" i="4"/>
  <c r="AJ42" i="4" s="1"/>
  <c r="AJ42" i="7" s="1"/>
  <c r="AB41" i="4"/>
  <c r="AB42" i="4" s="1"/>
  <c r="AB42" i="7" s="1"/>
  <c r="T41" i="4"/>
  <c r="T42" i="4" s="1"/>
  <c r="T42" i="7" s="1"/>
  <c r="L41" i="4"/>
  <c r="L42" i="4" s="1"/>
  <c r="L42" i="7" s="1"/>
  <c r="BC53" i="4"/>
  <c r="BC54" i="4" s="1"/>
  <c r="BC54" i="7" s="1"/>
  <c r="AU53" i="4"/>
  <c r="AU54" i="4" s="1"/>
  <c r="AU54" i="7" s="1"/>
  <c r="AM53" i="4"/>
  <c r="AM53" i="7" s="1"/>
  <c r="AE53" i="4"/>
  <c r="AE54" i="4" s="1"/>
  <c r="AE54" i="7" s="1"/>
  <c r="W53" i="4"/>
  <c r="W53" i="7" s="1"/>
  <c r="O53" i="4"/>
  <c r="O53" i="7" s="1"/>
  <c r="G53" i="4"/>
  <c r="G53" i="7" s="1"/>
  <c r="BC58" i="4"/>
  <c r="BC59" i="4" s="1"/>
  <c r="BC59" i="7" s="1"/>
  <c r="AU58" i="4"/>
  <c r="AU59" i="4" s="1"/>
  <c r="AU59" i="7" s="1"/>
  <c r="AM58" i="4"/>
  <c r="AM59" i="4" s="1"/>
  <c r="AM59" i="7" s="1"/>
  <c r="AE58" i="4"/>
  <c r="AE59" i="4" s="1"/>
  <c r="AE59" i="7" s="1"/>
  <c r="W58" i="4"/>
  <c r="W59" i="4" s="1"/>
  <c r="W59" i="7" s="1"/>
  <c r="O58" i="4"/>
  <c r="O59" i="4" s="1"/>
  <c r="O59" i="7" s="1"/>
  <c r="G58" i="4"/>
  <c r="G59" i="4" s="1"/>
  <c r="G59" i="7" s="1"/>
  <c r="N36" i="4"/>
  <c r="N36" i="7" s="1"/>
  <c r="J35" i="7"/>
  <c r="J36" i="4"/>
  <c r="J36" i="7" s="1"/>
  <c r="AF22" i="7"/>
  <c r="W31" i="4"/>
  <c r="W32" i="4" s="1"/>
  <c r="W32" i="7" s="1"/>
  <c r="Y35" i="7"/>
  <c r="Y36" i="4"/>
  <c r="Y36" i="7" s="1"/>
  <c r="R7" i="4"/>
  <c r="R7" i="7" s="1"/>
  <c r="V31" i="4"/>
  <c r="V31" i="7" s="1"/>
  <c r="AV41" i="4"/>
  <c r="AV42" i="4" s="1"/>
  <c r="AV42" i="7" s="1"/>
  <c r="H41" i="4"/>
  <c r="P47" i="4"/>
  <c r="P48" i="4" s="1"/>
  <c r="P48" i="7" s="1"/>
  <c r="Z47" i="4"/>
  <c r="Z47" i="7" s="1"/>
  <c r="AW53" i="4"/>
  <c r="AQ53" i="4"/>
  <c r="AO58" i="4"/>
  <c r="AP17" i="7"/>
  <c r="AP18" i="4"/>
  <c r="AP18" i="7" s="1"/>
  <c r="AU7" i="4"/>
  <c r="AU7" i="7" s="1"/>
  <c r="AH17" i="7"/>
  <c r="AH18" i="4"/>
  <c r="AH18" i="7" s="1"/>
  <c r="R17" i="7"/>
  <c r="R18" i="4"/>
  <c r="R18" i="7" s="1"/>
  <c r="J17" i="7"/>
  <c r="J18" i="4"/>
  <c r="J18" i="7" s="1"/>
  <c r="AZ31" i="4"/>
  <c r="AZ32" i="4" s="1"/>
  <c r="AZ32" i="7" s="1"/>
  <c r="AJ31" i="4"/>
  <c r="AJ32" i="4" s="1"/>
  <c r="AJ32" i="7" s="1"/>
  <c r="L31" i="4"/>
  <c r="L32" i="4" s="1"/>
  <c r="L32" i="7" s="1"/>
  <c r="AU35" i="7"/>
  <c r="AU36" i="4"/>
  <c r="AU36" i="7" s="1"/>
  <c r="AM35" i="7"/>
  <c r="AM36" i="4"/>
  <c r="AM36" i="7" s="1"/>
  <c r="W35" i="7"/>
  <c r="W36" i="4"/>
  <c r="W36" i="7" s="1"/>
  <c r="BC47" i="4"/>
  <c r="BC47" i="7" s="1"/>
  <c r="AU47" i="4"/>
  <c r="AU47" i="7" s="1"/>
  <c r="AM47" i="4"/>
  <c r="AM47" i="7" s="1"/>
  <c r="AE47" i="4"/>
  <c r="AE47" i="7" s="1"/>
  <c r="W47" i="4"/>
  <c r="W47" i="7" s="1"/>
  <c r="O47" i="4"/>
  <c r="O47" i="7" s="1"/>
  <c r="G47" i="4"/>
  <c r="G47" i="7" s="1"/>
  <c r="AW47" i="4"/>
  <c r="AW48" i="4" s="1"/>
  <c r="AW48" i="7" s="1"/>
  <c r="AO47" i="4"/>
  <c r="AO48" i="4" s="1"/>
  <c r="AO48" i="7" s="1"/>
  <c r="AG47" i="4"/>
  <c r="AG48" i="4" s="1"/>
  <c r="AG48" i="7" s="1"/>
  <c r="Y47" i="4"/>
  <c r="Y48" i="4" s="1"/>
  <c r="Y48" i="7" s="1"/>
  <c r="Q47" i="4"/>
  <c r="Q48" i="4" s="1"/>
  <c r="Q48" i="7" s="1"/>
  <c r="I47" i="4"/>
  <c r="I48" i="4" s="1"/>
  <c r="I48" i="7" s="1"/>
  <c r="AV53" i="4"/>
  <c r="AN53" i="4"/>
  <c r="AF53" i="4"/>
  <c r="X53" i="4"/>
  <c r="P53" i="4"/>
  <c r="H53" i="4"/>
  <c r="AX53" i="4"/>
  <c r="AP53" i="4"/>
  <c r="AH53" i="4"/>
  <c r="Z53" i="4"/>
  <c r="R53" i="4"/>
  <c r="J53" i="4"/>
  <c r="AV58" i="4"/>
  <c r="AV58" i="7" s="1"/>
  <c r="AN58" i="4"/>
  <c r="AN58" i="7" s="1"/>
  <c r="AF58" i="4"/>
  <c r="AF58" i="7" s="1"/>
  <c r="X58" i="4"/>
  <c r="X59" i="4" s="1"/>
  <c r="X59" i="7" s="1"/>
  <c r="P58" i="4"/>
  <c r="P59" i="4" s="1"/>
  <c r="P59" i="7" s="1"/>
  <c r="H58" i="4"/>
  <c r="H59" i="4" s="1"/>
  <c r="H59" i="7" s="1"/>
  <c r="O31" i="4"/>
  <c r="O32" i="4" s="1"/>
  <c r="O32" i="7" s="1"/>
  <c r="I35" i="7"/>
  <c r="I36" i="4"/>
  <c r="I36" i="7" s="1"/>
  <c r="AL31" i="4"/>
  <c r="AL32" i="4" s="1"/>
  <c r="AL32" i="7" s="1"/>
  <c r="AO31" i="4"/>
  <c r="AO32" i="4" s="1"/>
  <c r="AO32" i="7" s="1"/>
  <c r="X41" i="4"/>
  <c r="X42" i="4" s="1"/>
  <c r="X42" i="7" s="1"/>
  <c r="AN47" i="4"/>
  <c r="AN48" i="4" s="1"/>
  <c r="AN48" i="7" s="1"/>
  <c r="AX47" i="4"/>
  <c r="AX47" i="7" s="1"/>
  <c r="J47" i="4"/>
  <c r="J47" i="7" s="1"/>
  <c r="AO53" i="4"/>
  <c r="AY53" i="4"/>
  <c r="AW58" i="4"/>
  <c r="I58" i="4"/>
  <c r="S7" i="4"/>
  <c r="S7" i="7" s="1"/>
  <c r="AZ23" i="4"/>
  <c r="AZ23" i="7" s="1"/>
  <c r="AY35" i="7"/>
  <c r="AY36" i="4"/>
  <c r="AY36" i="7" s="1"/>
  <c r="S35" i="7"/>
  <c r="AQ35" i="7"/>
  <c r="AQ36" i="4"/>
  <c r="AQ36" i="7" s="1"/>
  <c r="R41" i="7"/>
  <c r="AQ17" i="7"/>
  <c r="AQ18" i="4"/>
  <c r="AQ18" i="7" s="1"/>
  <c r="S17" i="7"/>
  <c r="S18" i="4"/>
  <c r="S18" i="7" s="1"/>
  <c r="AT31" i="4"/>
  <c r="AT31" i="7" s="1"/>
  <c r="F31" i="4"/>
  <c r="AF41" i="4"/>
  <c r="AF42" i="4" s="1"/>
  <c r="AF42" i="7" s="1"/>
  <c r="AV47" i="4"/>
  <c r="AV48" i="4" s="1"/>
  <c r="AV48" i="7" s="1"/>
  <c r="H47" i="4"/>
  <c r="H48" i="4" s="1"/>
  <c r="H48" i="7" s="1"/>
  <c r="R47" i="4"/>
  <c r="R47" i="7" s="1"/>
  <c r="Y53" i="4"/>
  <c r="AI53" i="4"/>
  <c r="AG58" i="4"/>
  <c r="AL17" i="7"/>
  <c r="AL18" i="4"/>
  <c r="AL18" i="7" s="1"/>
  <c r="P17" i="7"/>
  <c r="P18" i="4"/>
  <c r="P18" i="7" s="1"/>
  <c r="AA36" i="4"/>
  <c r="AA36" i="7" s="1"/>
  <c r="N7" i="4"/>
  <c r="N7" i="7" s="1"/>
  <c r="AW31" i="4"/>
  <c r="AW32" i="4" s="1"/>
  <c r="AW32" i="7" s="1"/>
  <c r="P41" i="4"/>
  <c r="P42" i="4" s="1"/>
  <c r="P42" i="7" s="1"/>
  <c r="AF47" i="4"/>
  <c r="AF48" i="4" s="1"/>
  <c r="AF48" i="7" s="1"/>
  <c r="AP47" i="4"/>
  <c r="AP47" i="7" s="1"/>
  <c r="AG53" i="4"/>
  <c r="I53" i="4"/>
  <c r="AA53" i="4"/>
  <c r="K53" i="4"/>
  <c r="Q58" i="4"/>
  <c r="R35" i="7"/>
  <c r="R36" i="4"/>
  <c r="R36" i="7" s="1"/>
  <c r="BB31" i="4"/>
  <c r="BB32" i="4" s="1"/>
  <c r="BB32" i="7" s="1"/>
  <c r="N31" i="4"/>
  <c r="N31" i="7" s="1"/>
  <c r="AN41" i="4"/>
  <c r="AN42" i="4" s="1"/>
  <c r="AN42" i="7" s="1"/>
  <c r="X47" i="4"/>
  <c r="X48" i="4" s="1"/>
  <c r="X48" i="7" s="1"/>
  <c r="AH47" i="4"/>
  <c r="AH47" i="7" s="1"/>
  <c r="Q53" i="4"/>
  <c r="S53" i="4"/>
  <c r="Y58" i="4"/>
  <c r="Z18" i="4"/>
  <c r="Z18" i="7" s="1"/>
  <c r="N17" i="7"/>
  <c r="N18" i="4"/>
  <c r="N18" i="7" s="1"/>
  <c r="I31" i="4"/>
  <c r="BC31" i="4"/>
  <c r="BC32" i="4" s="1"/>
  <c r="BC32" i="7" s="1"/>
  <c r="AU31" i="4"/>
  <c r="AU32" i="4" s="1"/>
  <c r="AU32" i="7" s="1"/>
  <c r="AM31" i="4"/>
  <c r="AM32" i="4" s="1"/>
  <c r="AM32" i="7" s="1"/>
  <c r="AG31" i="4"/>
  <c r="AG32" i="4" s="1"/>
  <c r="AG32" i="7" s="1"/>
  <c r="AT36" i="4"/>
  <c r="AT36" i="7" s="1"/>
  <c r="V36" i="4"/>
  <c r="V36" i="7" s="1"/>
  <c r="F36" i="4"/>
  <c r="F36" i="7" s="1"/>
  <c r="BA59" i="4"/>
  <c r="BA59" i="7" s="1"/>
  <c r="AM7" i="4"/>
  <c r="AM7" i="7" s="1"/>
  <c r="AE7" i="4"/>
  <c r="AE7" i="7" s="1"/>
  <c r="G7" i="4"/>
  <c r="G8" i="4" s="1"/>
  <c r="G8" i="7" s="1"/>
  <c r="Q31" i="4"/>
  <c r="Q32" i="4" s="1"/>
  <c r="Q32" i="7" s="1"/>
  <c r="AY22" i="4"/>
  <c r="AY23" i="4" s="1"/>
  <c r="AY23" i="7" s="1"/>
  <c r="AQ22" i="4"/>
  <c r="AQ23" i="4" s="1"/>
  <c r="AQ23" i="7" s="1"/>
  <c r="AI22" i="4"/>
  <c r="AI23" i="4" s="1"/>
  <c r="AI23" i="7" s="1"/>
  <c r="AA22" i="4"/>
  <c r="AA23" i="4" s="1"/>
  <c r="AA23" i="7" s="1"/>
  <c r="S22" i="4"/>
  <c r="S23" i="4" s="1"/>
  <c r="S23" i="7" s="1"/>
  <c r="K22" i="4"/>
  <c r="K23" i="4" s="1"/>
  <c r="K23" i="7" s="1"/>
  <c r="BA31" i="4"/>
  <c r="BA32" i="4" s="1"/>
  <c r="BA32" i="7" s="1"/>
  <c r="AS31" i="4"/>
  <c r="AS32" i="4" s="1"/>
  <c r="AS32" i="7" s="1"/>
  <c r="AK31" i="4"/>
  <c r="AK32" i="4" s="1"/>
  <c r="AK32" i="7" s="1"/>
  <c r="AC31" i="4"/>
  <c r="AC32" i="4" s="1"/>
  <c r="AC32" i="7" s="1"/>
  <c r="U31" i="4"/>
  <c r="U32" i="4" s="1"/>
  <c r="U32" i="7" s="1"/>
  <c r="M31" i="4"/>
  <c r="M32" i="4" s="1"/>
  <c r="M32" i="7" s="1"/>
  <c r="Y31" i="4"/>
  <c r="Y32" i="4" s="1"/>
  <c r="Y32" i="7" s="1"/>
  <c r="BA7" i="4"/>
  <c r="BA8" i="4" s="1"/>
  <c r="BA8" i="7" s="1"/>
  <c r="AS7" i="4"/>
  <c r="AS7" i="7" s="1"/>
  <c r="AK7" i="4"/>
  <c r="AK7" i="7" s="1"/>
  <c r="AC7" i="4"/>
  <c r="AC7" i="7" s="1"/>
  <c r="U7" i="4"/>
  <c r="U7" i="7" s="1"/>
  <c r="M7" i="4"/>
  <c r="M8" i="4" s="1"/>
  <c r="M8" i="7" s="1"/>
  <c r="W7" i="4"/>
  <c r="W7" i="7" s="1"/>
  <c r="O7" i="4"/>
  <c r="O7" i="7" s="1"/>
  <c r="AN13" i="7"/>
  <c r="M14" i="4"/>
  <c r="M14" i="7" s="1"/>
  <c r="AI7" i="4"/>
  <c r="AI7" i="7" s="1"/>
  <c r="AA7" i="4"/>
  <c r="AA7" i="7" s="1"/>
  <c r="K7" i="4"/>
  <c r="K7" i="7" s="1"/>
  <c r="AR7" i="4"/>
  <c r="AR7" i="7" s="1"/>
  <c r="AB7" i="4"/>
  <c r="AB7" i="7" s="1"/>
  <c r="T7" i="4"/>
  <c r="T7" i="7" s="1"/>
  <c r="AY7" i="4"/>
  <c r="AY7" i="7" s="1"/>
  <c r="AQ7" i="4"/>
  <c r="AQ7" i="7" s="1"/>
  <c r="AW7" i="4"/>
  <c r="AW7" i="7" s="1"/>
  <c r="AG7" i="4"/>
  <c r="AG7" i="7" s="1"/>
  <c r="L8" i="4"/>
  <c r="L8" i="7" s="1"/>
  <c r="AP7" i="4"/>
  <c r="AP7" i="7" s="1"/>
  <c r="AH7" i="4"/>
  <c r="AH7" i="7" s="1"/>
  <c r="J7" i="4"/>
  <c r="J7" i="7" s="1"/>
  <c r="F7" i="4"/>
  <c r="F7" i="7" s="1"/>
  <c r="AO7" i="4"/>
  <c r="AO7" i="7" s="1"/>
  <c r="Y7" i="4"/>
  <c r="Y7" i="7" s="1"/>
  <c r="Q7" i="4"/>
  <c r="Q7" i="7" s="1"/>
  <c r="I7" i="4"/>
  <c r="I8" i="4" s="1"/>
  <c r="I8" i="7" s="1"/>
  <c r="AZ8" i="4"/>
  <c r="AZ8" i="7" s="1"/>
  <c r="E53" i="4"/>
  <c r="E53" i="7" s="1"/>
  <c r="E41" i="4"/>
  <c r="E42" i="4" s="1"/>
  <c r="E42" i="7" s="1"/>
  <c r="E31" i="4"/>
  <c r="E31" i="7" s="1"/>
  <c r="E22" i="4"/>
  <c r="E22" i="7" s="1"/>
  <c r="BB18" i="4"/>
  <c r="BB18" i="7" s="1"/>
  <c r="AA18" i="4"/>
  <c r="AA18" i="7" s="1"/>
  <c r="F18" i="4"/>
  <c r="F18" i="7" s="1"/>
  <c r="K17" i="7"/>
  <c r="K18" i="4"/>
  <c r="K18" i="7" s="1"/>
  <c r="AX36" i="4"/>
  <c r="AX36" i="7" s="1"/>
  <c r="AP36" i="4"/>
  <c r="AP36" i="7" s="1"/>
  <c r="BA22" i="4"/>
  <c r="BA22" i="7" s="1"/>
  <c r="AW22" i="4"/>
  <c r="AW23" i="4" s="1"/>
  <c r="AW23" i="7" s="1"/>
  <c r="AS22" i="4"/>
  <c r="AS22" i="7" s="1"/>
  <c r="AO22" i="4"/>
  <c r="AO22" i="7" s="1"/>
  <c r="AK22" i="4"/>
  <c r="AK22" i="7" s="1"/>
  <c r="AG22" i="4"/>
  <c r="AG22" i="7" s="1"/>
  <c r="AC22" i="4"/>
  <c r="AC22" i="7" s="1"/>
  <c r="Y22" i="4"/>
  <c r="Y22" i="7" s="1"/>
  <c r="U22" i="4"/>
  <c r="U22" i="7" s="1"/>
  <c r="Q22" i="4"/>
  <c r="Q23" i="4" s="1"/>
  <c r="Q23" i="7" s="1"/>
  <c r="M22" i="4"/>
  <c r="M22" i="7" s="1"/>
  <c r="I22" i="4"/>
  <c r="I23" i="4" s="1"/>
  <c r="I23" i="7" s="1"/>
  <c r="AV17" i="7"/>
  <c r="AV18" i="4"/>
  <c r="AV18" i="7" s="1"/>
  <c r="V17" i="7"/>
  <c r="V18" i="4"/>
  <c r="V18" i="7" s="1"/>
  <c r="AL35" i="7"/>
  <c r="AL36" i="4"/>
  <c r="AL36" i="7" s="1"/>
  <c r="AH35" i="7"/>
  <c r="AH36" i="4"/>
  <c r="AH36" i="7" s="1"/>
  <c r="AD35" i="7"/>
  <c r="AD36" i="4"/>
  <c r="AD36" i="7" s="1"/>
  <c r="Z35" i="7"/>
  <c r="Z36" i="4"/>
  <c r="Z36" i="7" s="1"/>
  <c r="AM17" i="7"/>
  <c r="AM18" i="4"/>
  <c r="AM18" i="7" s="1"/>
  <c r="AE17" i="7"/>
  <c r="AE18" i="4"/>
  <c r="AE18" i="7" s="1"/>
  <c r="O17" i="7"/>
  <c r="O18" i="4"/>
  <c r="O18" i="7" s="1"/>
  <c r="G17" i="7"/>
  <c r="G18" i="4"/>
  <c r="G18" i="7" s="1"/>
  <c r="D32" i="4"/>
  <c r="AA42" i="4"/>
  <c r="AA42" i="7" s="1"/>
  <c r="E7" i="4"/>
  <c r="E8" i="4" s="1"/>
  <c r="E8" i="7" s="1"/>
  <c r="AO36" i="4"/>
  <c r="AO36" i="7" s="1"/>
  <c r="G35" i="7"/>
  <c r="AA58" i="7"/>
  <c r="E58" i="4"/>
  <c r="E59" i="4" s="1"/>
  <c r="E59" i="7" s="1"/>
  <c r="AC47" i="7"/>
  <c r="F48" i="4"/>
  <c r="F48" i="7" s="1"/>
  <c r="AZ47" i="7"/>
  <c r="T47" i="7"/>
  <c r="V42" i="4"/>
  <c r="V42" i="7" s="1"/>
  <c r="AC41" i="7"/>
  <c r="Q41" i="7"/>
  <c r="AS36" i="4"/>
  <c r="AS36" i="7" s="1"/>
  <c r="AC36" i="4"/>
  <c r="AC36" i="7" s="1"/>
  <c r="M36" i="4"/>
  <c r="M36" i="7" s="1"/>
  <c r="AW36" i="4"/>
  <c r="AW36" i="7" s="1"/>
  <c r="AG36" i="4"/>
  <c r="AG36" i="7" s="1"/>
  <c r="Q36" i="4"/>
  <c r="Q36" i="7" s="1"/>
  <c r="BA35" i="7"/>
  <c r="AK35" i="7"/>
  <c r="U35" i="7"/>
  <c r="AZ35" i="7"/>
  <c r="AV35" i="7"/>
  <c r="AR35" i="7"/>
  <c r="AN35" i="7"/>
  <c r="AJ35" i="7"/>
  <c r="AF35" i="7"/>
  <c r="AB35" i="7"/>
  <c r="X35" i="7"/>
  <c r="T35" i="7"/>
  <c r="P35" i="7"/>
  <c r="L35" i="7"/>
  <c r="H35" i="7"/>
  <c r="E35" i="7"/>
  <c r="AP32" i="4"/>
  <c r="AP32" i="7" s="1"/>
  <c r="AH23" i="4"/>
  <c r="AH23" i="7" s="1"/>
  <c r="R23" i="4"/>
  <c r="R23" i="7" s="1"/>
  <c r="W22" i="7"/>
  <c r="AY18" i="4"/>
  <c r="AY18" i="7" s="1"/>
  <c r="AT18" i="4"/>
  <c r="AT18" i="7" s="1"/>
  <c r="AI18" i="4"/>
  <c r="AI18" i="7" s="1"/>
  <c r="AD18" i="4"/>
  <c r="AD18" i="7" s="1"/>
  <c r="AY14" i="4"/>
  <c r="AY14" i="7" s="1"/>
  <c r="AZ18" i="4"/>
  <c r="AZ18" i="7" s="1"/>
  <c r="AJ18" i="4"/>
  <c r="AJ18" i="7" s="1"/>
  <c r="T18" i="4"/>
  <c r="T18" i="7" s="1"/>
  <c r="AN18" i="4"/>
  <c r="AN18" i="7" s="1"/>
  <c r="X18" i="4"/>
  <c r="X18" i="7" s="1"/>
  <c r="H18" i="4"/>
  <c r="H18" i="7" s="1"/>
  <c r="AR18" i="4"/>
  <c r="AR18" i="7" s="1"/>
  <c r="AB18" i="4"/>
  <c r="AB18" i="7" s="1"/>
  <c r="L18" i="4"/>
  <c r="L18" i="7" s="1"/>
  <c r="BA17" i="7"/>
  <c r="AW17" i="7"/>
  <c r="AS17" i="7"/>
  <c r="AO17" i="7"/>
  <c r="AK17" i="7"/>
  <c r="AG17" i="7"/>
  <c r="AC17" i="7"/>
  <c r="Y17" i="7"/>
  <c r="U17" i="7"/>
  <c r="Q17" i="7"/>
  <c r="M17" i="7"/>
  <c r="I17" i="7"/>
  <c r="E17" i="7"/>
  <c r="N14" i="4"/>
  <c r="N14" i="7" s="1"/>
  <c r="AX23" i="4" l="1"/>
  <c r="AX23" i="7" s="1"/>
  <c r="V23" i="4"/>
  <c r="V23" i="7" s="1"/>
  <c r="AH14" i="4"/>
  <c r="AH14" i="7" s="1"/>
  <c r="AK8" i="4"/>
  <c r="AK8" i="7" s="1"/>
  <c r="V48" i="4"/>
  <c r="V48" i="7" s="1"/>
  <c r="P8" i="4"/>
  <c r="P8" i="7" s="1"/>
  <c r="AS14" i="4"/>
  <c r="AS14" i="7" s="1"/>
  <c r="AG47" i="7"/>
  <c r="AU48" i="4"/>
  <c r="AU48" i="7" s="1"/>
  <c r="Z13" i="7"/>
  <c r="AC59" i="4"/>
  <c r="AC59" i="7" s="1"/>
  <c r="AT53" i="7"/>
  <c r="AL54" i="4"/>
  <c r="AL54" i="7" s="1"/>
  <c r="Z8" i="4"/>
  <c r="Z8" i="7" s="1"/>
  <c r="AD48" i="4"/>
  <c r="AD48" i="7" s="1"/>
  <c r="V8" i="4"/>
  <c r="V8" i="7" s="1"/>
  <c r="V59" i="4"/>
  <c r="V59" i="7" s="1"/>
  <c r="AM22" i="7"/>
  <c r="AT42" i="4"/>
  <c r="AT42" i="7" s="1"/>
  <c r="N48" i="4"/>
  <c r="N48" i="7" s="1"/>
  <c r="AL8" i="4"/>
  <c r="AL8" i="7" s="1"/>
  <c r="J23" i="4"/>
  <c r="J23" i="7" s="1"/>
  <c r="BC8" i="4"/>
  <c r="BC8" i="7" s="1"/>
  <c r="AE14" i="4"/>
  <c r="AE14" i="7" s="1"/>
  <c r="BB53" i="7"/>
  <c r="AT48" i="4"/>
  <c r="AT48" i="7" s="1"/>
  <c r="S41" i="7"/>
  <c r="AK14" i="4"/>
  <c r="AK14" i="7" s="1"/>
  <c r="U59" i="4"/>
  <c r="U59" i="7" s="1"/>
  <c r="D61" i="7"/>
  <c r="Q14" i="4"/>
  <c r="Q14" i="7" s="1"/>
  <c r="AT23" i="4"/>
  <c r="AT23" i="7" s="1"/>
  <c r="O22" i="7"/>
  <c r="AV31" i="7"/>
  <c r="U47" i="7"/>
  <c r="BA47" i="7"/>
  <c r="AK47" i="7"/>
  <c r="Z59" i="4"/>
  <c r="Z59" i="7" s="1"/>
  <c r="BC53" i="7"/>
  <c r="L59" i="4"/>
  <c r="L59" i="7" s="1"/>
  <c r="W31" i="7"/>
  <c r="K48" i="4"/>
  <c r="K48" i="7" s="1"/>
  <c r="AI58" i="7"/>
  <c r="X8" i="4"/>
  <c r="X8" i="7" s="1"/>
  <c r="V53" i="7"/>
  <c r="V60" i="7" s="1"/>
  <c r="F58" i="7"/>
  <c r="AZ53" i="7"/>
  <c r="AR59" i="4"/>
  <c r="AR59" i="7" s="1"/>
  <c r="AL23" i="4"/>
  <c r="AL23" i="7" s="1"/>
  <c r="AD53" i="7"/>
  <c r="T32" i="4"/>
  <c r="T32" i="7" s="1"/>
  <c r="T31" i="7"/>
  <c r="I41" i="7"/>
  <c r="F53" i="7"/>
  <c r="AO31" i="7"/>
  <c r="AO13" i="7"/>
  <c r="AG14" i="4"/>
  <c r="AG14" i="7" s="1"/>
  <c r="Y13" i="7"/>
  <c r="J42" i="4"/>
  <c r="J42" i="7" s="1"/>
  <c r="AB13" i="7"/>
  <c r="I13" i="7"/>
  <c r="AP14" i="4"/>
  <c r="AP14" i="7" s="1"/>
  <c r="U41" i="7"/>
  <c r="AW14" i="4"/>
  <c r="AW14" i="7" s="1"/>
  <c r="L13" i="7"/>
  <c r="G42" i="4"/>
  <c r="G42" i="7" s="1"/>
  <c r="F14" i="4"/>
  <c r="F14" i="7" s="1"/>
  <c r="T54" i="4"/>
  <c r="T54" i="7" s="1"/>
  <c r="R32" i="4"/>
  <c r="R32" i="7" s="1"/>
  <c r="R14" i="4"/>
  <c r="R14" i="7" s="1"/>
  <c r="BB48" i="4"/>
  <c r="BB48" i="7" s="1"/>
  <c r="AX8" i="4"/>
  <c r="AX8" i="7" s="1"/>
  <c r="AR14" i="4"/>
  <c r="AR14" i="7" s="1"/>
  <c r="BC14" i="4"/>
  <c r="BC14" i="7" s="1"/>
  <c r="BB59" i="4"/>
  <c r="BB59" i="7" s="1"/>
  <c r="BB42" i="4"/>
  <c r="BB42" i="7" s="1"/>
  <c r="BB8" i="4"/>
  <c r="BB8" i="7" s="1"/>
  <c r="BA41" i="7"/>
  <c r="BA7" i="7"/>
  <c r="AX13" i="7"/>
  <c r="AV23" i="4"/>
  <c r="AV23" i="7" s="1"/>
  <c r="AV8" i="4"/>
  <c r="AV8" i="7" s="1"/>
  <c r="AU53" i="7"/>
  <c r="AT8" i="4"/>
  <c r="AT8" i="7" s="1"/>
  <c r="AS59" i="4"/>
  <c r="AS59" i="7" s="1"/>
  <c r="AS53" i="7"/>
  <c r="AS47" i="7"/>
  <c r="AP42" i="4"/>
  <c r="AP42" i="7" s="1"/>
  <c r="AN8" i="4"/>
  <c r="AN8" i="7" s="1"/>
  <c r="AJ47" i="7"/>
  <c r="AD13" i="7"/>
  <c r="AL58" i="7"/>
  <c r="AL48" i="4"/>
  <c r="AL48" i="7" s="1"/>
  <c r="AL42" i="4"/>
  <c r="AL42" i="7" s="1"/>
  <c r="AK41" i="7"/>
  <c r="AJ58" i="7"/>
  <c r="AJ54" i="4"/>
  <c r="AJ54" i="7" s="1"/>
  <c r="AJ8" i="4"/>
  <c r="AJ8" i="7" s="1"/>
  <c r="AH59" i="4"/>
  <c r="AH59" i="7" s="1"/>
  <c r="AD59" i="4"/>
  <c r="AD59" i="7" s="1"/>
  <c r="AD8" i="4"/>
  <c r="AD8" i="7" s="1"/>
  <c r="AM8" i="4"/>
  <c r="AM8" i="7" s="1"/>
  <c r="AF8" i="4"/>
  <c r="AF8" i="7" s="1"/>
  <c r="AC14" i="4"/>
  <c r="AC14" i="7" s="1"/>
  <c r="AZ59" i="4"/>
  <c r="AZ59" i="7" s="1"/>
  <c r="AK59" i="4"/>
  <c r="AK59" i="7" s="1"/>
  <c r="K13" i="7"/>
  <c r="AT58" i="7"/>
  <c r="AT60" i="7" s="1"/>
  <c r="AT59" i="4"/>
  <c r="AT59" i="7" s="1"/>
  <c r="AS8" i="4"/>
  <c r="AS8" i="7" s="1"/>
  <c r="M59" i="4"/>
  <c r="M59" i="7" s="1"/>
  <c r="AO8" i="4"/>
  <c r="AO8" i="7" s="1"/>
  <c r="AC53" i="7"/>
  <c r="AF31" i="7"/>
  <c r="BC42" i="4"/>
  <c r="BC42" i="7" s="1"/>
  <c r="AX42" i="4"/>
  <c r="AX42" i="7" s="1"/>
  <c r="T41" i="7"/>
  <c r="W14" i="4"/>
  <c r="W14" i="7" s="1"/>
  <c r="W8" i="4"/>
  <c r="W8" i="7" s="1"/>
  <c r="O41" i="7"/>
  <c r="O8" i="4"/>
  <c r="O8" i="7" s="1"/>
  <c r="N59" i="4"/>
  <c r="N59" i="7" s="1"/>
  <c r="N54" i="4"/>
  <c r="N54" i="7" s="1"/>
  <c r="M53" i="7"/>
  <c r="M7" i="7"/>
  <c r="K8" i="4"/>
  <c r="K8" i="7" s="1"/>
  <c r="K58" i="7"/>
  <c r="J59" i="4"/>
  <c r="J59" i="7" s="1"/>
  <c r="J32" i="4"/>
  <c r="J32" i="7" s="1"/>
  <c r="J14" i="4"/>
  <c r="J14" i="7" s="1"/>
  <c r="I32" i="4"/>
  <c r="I32" i="7" s="1"/>
  <c r="I31" i="7"/>
  <c r="H22" i="7"/>
  <c r="H7" i="7"/>
  <c r="G7" i="7"/>
  <c r="S14" i="4"/>
  <c r="S14" i="7" s="1"/>
  <c r="O14" i="4"/>
  <c r="O14" i="7" s="1"/>
  <c r="AZ14" i="4"/>
  <c r="AZ14" i="7" s="1"/>
  <c r="AM58" i="7"/>
  <c r="T59" i="4"/>
  <c r="T59" i="7" s="1"/>
  <c r="W58" i="7"/>
  <c r="P58" i="7"/>
  <c r="AX59" i="4"/>
  <c r="AX59" i="7" s="1"/>
  <c r="AB59" i="4"/>
  <c r="AB59" i="7" s="1"/>
  <c r="AV59" i="4"/>
  <c r="AV59" i="7" s="1"/>
  <c r="AQ58" i="7"/>
  <c r="S58" i="7"/>
  <c r="AY58" i="7"/>
  <c r="G58" i="7"/>
  <c r="AP59" i="4"/>
  <c r="AP59" i="7" s="1"/>
  <c r="O58" i="7"/>
  <c r="BC58" i="7"/>
  <c r="H58" i="7"/>
  <c r="R59" i="4"/>
  <c r="R59" i="7" s="1"/>
  <c r="AU58" i="7"/>
  <c r="BA54" i="4"/>
  <c r="BA54" i="7" s="1"/>
  <c r="AR54" i="4"/>
  <c r="AR54" i="7" s="1"/>
  <c r="AK54" i="4"/>
  <c r="AK54" i="7" s="1"/>
  <c r="AB54" i="4"/>
  <c r="AB54" i="7" s="1"/>
  <c r="L54" i="4"/>
  <c r="L54" i="7" s="1"/>
  <c r="L61" i="7" s="1"/>
  <c r="L62" i="7" s="1"/>
  <c r="G54" i="4"/>
  <c r="G54" i="7" s="1"/>
  <c r="O54" i="4"/>
  <c r="O54" i="7" s="1"/>
  <c r="AE53" i="7"/>
  <c r="W54" i="4"/>
  <c r="W54" i="7" s="1"/>
  <c r="U54" i="4"/>
  <c r="U54" i="7" s="1"/>
  <c r="M47" i="7"/>
  <c r="AB47" i="7"/>
  <c r="AR47" i="7"/>
  <c r="S48" i="4"/>
  <c r="S48" i="7" s="1"/>
  <c r="L47" i="7"/>
  <c r="R48" i="4"/>
  <c r="R48" i="7" s="1"/>
  <c r="H47" i="7"/>
  <c r="AA48" i="4"/>
  <c r="AA48" i="7" s="1"/>
  <c r="AI48" i="4"/>
  <c r="AI48" i="7" s="1"/>
  <c r="AQ48" i="4"/>
  <c r="AQ48" i="7" s="1"/>
  <c r="AN47" i="7"/>
  <c r="AY48" i="4"/>
  <c r="AY48" i="7" s="1"/>
  <c r="E48" i="4"/>
  <c r="E48" i="7" s="1"/>
  <c r="AV47" i="7"/>
  <c r="P41" i="7"/>
  <c r="AR41" i="7"/>
  <c r="AO41" i="7"/>
  <c r="AO47" i="7"/>
  <c r="AS41" i="7"/>
  <c r="BC48" i="4"/>
  <c r="BC48" i="7" s="1"/>
  <c r="L41" i="7"/>
  <c r="M41" i="7"/>
  <c r="G48" i="4"/>
  <c r="G48" i="7" s="1"/>
  <c r="AM41" i="7"/>
  <c r="F42" i="4"/>
  <c r="F42" i="7" s="1"/>
  <c r="W41" i="7"/>
  <c r="N42" i="4"/>
  <c r="N42" i="7" s="1"/>
  <c r="AV41" i="7"/>
  <c r="AG41" i="7"/>
  <c r="AD42" i="4"/>
  <c r="AD42" i="7" s="1"/>
  <c r="AN41" i="7"/>
  <c r="AY42" i="4"/>
  <c r="AY42" i="7" s="1"/>
  <c r="AU42" i="4"/>
  <c r="AU42" i="7" s="1"/>
  <c r="AE41" i="7"/>
  <c r="K42" i="4"/>
  <c r="K42" i="7" s="1"/>
  <c r="AQ42" i="4"/>
  <c r="AQ42" i="7" s="1"/>
  <c r="AH42" i="4"/>
  <c r="AH42" i="7" s="1"/>
  <c r="Z42" i="4"/>
  <c r="Z42" i="7" s="1"/>
  <c r="Z48" i="4"/>
  <c r="Z48" i="7" s="1"/>
  <c r="AW41" i="7"/>
  <c r="AH48" i="4"/>
  <c r="AH48" i="7" s="1"/>
  <c r="Y41" i="7"/>
  <c r="AB41" i="7"/>
  <c r="P47" i="7"/>
  <c r="AJ41" i="7"/>
  <c r="AW47" i="7"/>
  <c r="AI41" i="7"/>
  <c r="AI42" i="4"/>
  <c r="AI42" i="7" s="1"/>
  <c r="AY31" i="7"/>
  <c r="S32" i="4"/>
  <c r="S32" i="7" s="1"/>
  <c r="AI32" i="4"/>
  <c r="AI32" i="7" s="1"/>
  <c r="P31" i="7"/>
  <c r="AR31" i="7"/>
  <c r="H31" i="7"/>
  <c r="Z32" i="4"/>
  <c r="Z32" i="7" s="1"/>
  <c r="K32" i="4"/>
  <c r="K32" i="7" s="1"/>
  <c r="AH31" i="7"/>
  <c r="AA31" i="7"/>
  <c r="X31" i="7"/>
  <c r="AN31" i="7"/>
  <c r="AQ32" i="4"/>
  <c r="AQ32" i="7" s="1"/>
  <c r="AX31" i="7"/>
  <c r="AJ31" i="7"/>
  <c r="AE31" i="7"/>
  <c r="AU31" i="7"/>
  <c r="AL31" i="7"/>
  <c r="BB31" i="7"/>
  <c r="BB60" i="7" s="1"/>
  <c r="AD32" i="4"/>
  <c r="AD32" i="7" s="1"/>
  <c r="AW31" i="7"/>
  <c r="AB31" i="7"/>
  <c r="G31" i="7"/>
  <c r="M31" i="7"/>
  <c r="U31" i="7"/>
  <c r="BC31" i="7"/>
  <c r="V32" i="4"/>
  <c r="V32" i="7" s="1"/>
  <c r="Y31" i="7"/>
  <c r="BB23" i="4"/>
  <c r="BB23" i="7" s="1"/>
  <c r="AN23" i="4"/>
  <c r="AN23" i="7" s="1"/>
  <c r="AU22" i="7"/>
  <c r="AW22" i="7"/>
  <c r="BA23" i="4"/>
  <c r="BA23" i="7" s="1"/>
  <c r="AS23" i="4"/>
  <c r="AS23" i="7" s="1"/>
  <c r="F23" i="4"/>
  <c r="F23" i="7" s="1"/>
  <c r="T22" i="7"/>
  <c r="P23" i="4"/>
  <c r="P23" i="7" s="1"/>
  <c r="AD23" i="4"/>
  <c r="AD23" i="7" s="1"/>
  <c r="AR23" i="4"/>
  <c r="AR23" i="7" s="1"/>
  <c r="AB23" i="4"/>
  <c r="AB23" i="7" s="1"/>
  <c r="U23" i="4"/>
  <c r="U23" i="7" s="1"/>
  <c r="L22" i="7"/>
  <c r="G22" i="7"/>
  <c r="X23" i="4"/>
  <c r="X23" i="7" s="1"/>
  <c r="N22" i="7"/>
  <c r="N60" i="7" s="1"/>
  <c r="N23" i="4"/>
  <c r="N23" i="7" s="1"/>
  <c r="AP23" i="4"/>
  <c r="AP23" i="7" s="1"/>
  <c r="M23" i="4"/>
  <c r="M23" i="7" s="1"/>
  <c r="AA22" i="7"/>
  <c r="AE22" i="7"/>
  <c r="AI22" i="7"/>
  <c r="Q22" i="7"/>
  <c r="Z23" i="4"/>
  <c r="Z23" i="7" s="1"/>
  <c r="AO23" i="4"/>
  <c r="AO23" i="7" s="1"/>
  <c r="I22" i="7"/>
  <c r="BC22" i="7"/>
  <c r="K22" i="7"/>
  <c r="S22" i="7"/>
  <c r="AJ23" i="4"/>
  <c r="AJ23" i="7" s="1"/>
  <c r="AK23" i="4"/>
  <c r="AK23" i="7" s="1"/>
  <c r="AJ14" i="4"/>
  <c r="AJ14" i="7" s="1"/>
  <c r="U14" i="4"/>
  <c r="U14" i="7" s="1"/>
  <c r="AU14" i="4"/>
  <c r="AU14" i="7" s="1"/>
  <c r="AM14" i="4"/>
  <c r="AM14" i="7" s="1"/>
  <c r="T14" i="4"/>
  <c r="T14" i="7" s="1"/>
  <c r="BA14" i="4"/>
  <c r="BA14" i="7" s="1"/>
  <c r="BB14" i="4"/>
  <c r="BB14" i="7" s="1"/>
  <c r="AI14" i="4"/>
  <c r="AI14" i="7" s="1"/>
  <c r="AA14" i="4"/>
  <c r="AA14" i="7" s="1"/>
  <c r="AL14" i="4"/>
  <c r="AL14" i="7" s="1"/>
  <c r="AQ14" i="4"/>
  <c r="AQ14" i="7" s="1"/>
  <c r="AT14" i="4"/>
  <c r="AT14" i="7" s="1"/>
  <c r="G13" i="7"/>
  <c r="V14" i="4"/>
  <c r="V14" i="7" s="1"/>
  <c r="AC31" i="7"/>
  <c r="AF41" i="7"/>
  <c r="AE58" i="7"/>
  <c r="AM54" i="4"/>
  <c r="AM54" i="7" s="1"/>
  <c r="O48" i="4"/>
  <c r="O48" i="7" s="1"/>
  <c r="AN14" i="4"/>
  <c r="AN14" i="7" s="1"/>
  <c r="L31" i="7"/>
  <c r="S8" i="4"/>
  <c r="S8" i="7" s="1"/>
  <c r="AQ22" i="7"/>
  <c r="BA31" i="7"/>
  <c r="N32" i="4"/>
  <c r="N32" i="7" s="1"/>
  <c r="X47" i="7"/>
  <c r="J48" i="4"/>
  <c r="J48" i="7" s="1"/>
  <c r="AI8" i="4"/>
  <c r="AI8" i="7" s="1"/>
  <c r="N8" i="4"/>
  <c r="N8" i="7" s="1"/>
  <c r="AX48" i="4"/>
  <c r="AX48" i="7" s="1"/>
  <c r="AZ41" i="7"/>
  <c r="AW58" i="7"/>
  <c r="AW59" i="4"/>
  <c r="AW59" i="7" s="1"/>
  <c r="AC23" i="4"/>
  <c r="AC23" i="7" s="1"/>
  <c r="AG31" i="7"/>
  <c r="Q47" i="7"/>
  <c r="AE48" i="4"/>
  <c r="AE48" i="7" s="1"/>
  <c r="X58" i="7"/>
  <c r="AU8" i="4"/>
  <c r="AU8" i="7" s="1"/>
  <c r="I53" i="7"/>
  <c r="I54" i="4"/>
  <c r="I54" i="7" s="1"/>
  <c r="AO53" i="7"/>
  <c r="AO54" i="4"/>
  <c r="AO54" i="7" s="1"/>
  <c r="P53" i="7"/>
  <c r="P54" i="4"/>
  <c r="P54" i="7" s="1"/>
  <c r="F31" i="7"/>
  <c r="F32" i="4"/>
  <c r="F32" i="7" s="1"/>
  <c r="I58" i="7"/>
  <c r="I59" i="4"/>
  <c r="I59" i="7" s="1"/>
  <c r="I47" i="7"/>
  <c r="Y53" i="7"/>
  <c r="Y54" i="4"/>
  <c r="Y54" i="7" s="1"/>
  <c r="AA53" i="7"/>
  <c r="AA54" i="4"/>
  <c r="AA54" i="7" s="1"/>
  <c r="H53" i="7"/>
  <c r="H54" i="4"/>
  <c r="H54" i="7" s="1"/>
  <c r="AY22" i="7"/>
  <c r="AZ31" i="7"/>
  <c r="AK31" i="7"/>
  <c r="AT32" i="4"/>
  <c r="AT32" i="7" s="1"/>
  <c r="AF59" i="4"/>
  <c r="AF59" i="7" s="1"/>
  <c r="Y58" i="7"/>
  <c r="Y59" i="4"/>
  <c r="Y59" i="7" s="1"/>
  <c r="AG53" i="7"/>
  <c r="AG54" i="4"/>
  <c r="AG54" i="7" s="1"/>
  <c r="J53" i="7"/>
  <c r="J60" i="7" s="1"/>
  <c r="J54" i="4"/>
  <c r="J54" i="7" s="1"/>
  <c r="X53" i="7"/>
  <c r="X54" i="4"/>
  <c r="X54" i="7" s="1"/>
  <c r="H42" i="4"/>
  <c r="H42" i="7" s="1"/>
  <c r="H41" i="7"/>
  <c r="AY53" i="7"/>
  <c r="AY54" i="4"/>
  <c r="AY54" i="7" s="1"/>
  <c r="AG23" i="4"/>
  <c r="AG23" i="7" s="1"/>
  <c r="AM31" i="7"/>
  <c r="AP48" i="4"/>
  <c r="AP48" i="7" s="1"/>
  <c r="Y47" i="7"/>
  <c r="AM48" i="4"/>
  <c r="AM48" i="7" s="1"/>
  <c r="R8" i="4"/>
  <c r="R8" i="7" s="1"/>
  <c r="AE8" i="4"/>
  <c r="AE8" i="7" s="1"/>
  <c r="U8" i="4"/>
  <c r="U8" i="7" s="1"/>
  <c r="S53" i="7"/>
  <c r="S54" i="4"/>
  <c r="S54" i="7" s="1"/>
  <c r="R53" i="7"/>
  <c r="R60" i="7" s="1"/>
  <c r="R54" i="4"/>
  <c r="R54" i="7" s="1"/>
  <c r="AF53" i="7"/>
  <c r="AF54" i="4"/>
  <c r="AF54" i="7" s="1"/>
  <c r="AO58" i="7"/>
  <c r="AO59" i="4"/>
  <c r="AO59" i="7" s="1"/>
  <c r="K53" i="7"/>
  <c r="K54" i="4"/>
  <c r="K54" i="7" s="1"/>
  <c r="AX53" i="7"/>
  <c r="AX54" i="4"/>
  <c r="AX54" i="7" s="1"/>
  <c r="AV14" i="4"/>
  <c r="AV14" i="7" s="1"/>
  <c r="O31" i="7"/>
  <c r="AS31" i="7"/>
  <c r="AF47" i="7"/>
  <c r="AN59" i="4"/>
  <c r="AN59" i="7" s="1"/>
  <c r="Q53" i="7"/>
  <c r="Q54" i="4"/>
  <c r="Q54" i="7" s="1"/>
  <c r="Z53" i="7"/>
  <c r="Z60" i="7" s="1"/>
  <c r="Z54" i="4"/>
  <c r="Z54" i="7" s="1"/>
  <c r="AN53" i="7"/>
  <c r="AN54" i="4"/>
  <c r="AN54" i="7" s="1"/>
  <c r="AQ53" i="7"/>
  <c r="AQ54" i="4"/>
  <c r="AQ54" i="7" s="1"/>
  <c r="Q58" i="7"/>
  <c r="Q59" i="4"/>
  <c r="Q59" i="7" s="1"/>
  <c r="AI53" i="7"/>
  <c r="AI54" i="4"/>
  <c r="AI54" i="7" s="1"/>
  <c r="AP53" i="7"/>
  <c r="AP60" i="7" s="1"/>
  <c r="AP54" i="4"/>
  <c r="AP54" i="7" s="1"/>
  <c r="Y23" i="4"/>
  <c r="Y23" i="7" s="1"/>
  <c r="W48" i="4"/>
  <c r="W48" i="7" s="1"/>
  <c r="Q31" i="7"/>
  <c r="X41" i="7"/>
  <c r="AC8" i="4"/>
  <c r="AC8" i="7" s="1"/>
  <c r="AG58" i="7"/>
  <c r="AG59" i="4"/>
  <c r="AG59" i="7" s="1"/>
  <c r="AH53" i="7"/>
  <c r="AH54" i="4"/>
  <c r="AH54" i="7" s="1"/>
  <c r="AV53" i="7"/>
  <c r="AV54" i="4"/>
  <c r="AV54" i="7" s="1"/>
  <c r="AW53" i="7"/>
  <c r="AW54" i="4"/>
  <c r="AW54" i="7" s="1"/>
  <c r="AF14" i="4"/>
  <c r="AF14" i="7" s="1"/>
  <c r="H13" i="7"/>
  <c r="P14" i="4"/>
  <c r="P14" i="7" s="1"/>
  <c r="X14" i="4"/>
  <c r="X14" i="7" s="1"/>
  <c r="AA8" i="4"/>
  <c r="AA8" i="7" s="1"/>
  <c r="AB8" i="4"/>
  <c r="AB8" i="7" s="1"/>
  <c r="T8" i="4"/>
  <c r="T8" i="7" s="1"/>
  <c r="AY8" i="4"/>
  <c r="AY8" i="7" s="1"/>
  <c r="J8" i="4"/>
  <c r="J8" i="7" s="1"/>
  <c r="Q8" i="4"/>
  <c r="Q8" i="7" s="1"/>
  <c r="AH8" i="4"/>
  <c r="AH8" i="7" s="1"/>
  <c r="AP8" i="4"/>
  <c r="AP8" i="7" s="1"/>
  <c r="AG8" i="4"/>
  <c r="AG8" i="7" s="1"/>
  <c r="AR8" i="4"/>
  <c r="AR8" i="7" s="1"/>
  <c r="AQ8" i="4"/>
  <c r="AQ8" i="7" s="1"/>
  <c r="AW8" i="4"/>
  <c r="AW8" i="7" s="1"/>
  <c r="I7" i="7"/>
  <c r="F8" i="4"/>
  <c r="F8" i="7" s="1"/>
  <c r="Y8" i="4"/>
  <c r="Y8" i="7" s="1"/>
  <c r="E54" i="4"/>
  <c r="E54" i="7" s="1"/>
  <c r="E41" i="7"/>
  <c r="E32" i="4"/>
  <c r="E32" i="7" s="1"/>
  <c r="E23" i="4"/>
  <c r="E23" i="7" s="1"/>
  <c r="E7" i="7"/>
  <c r="E58" i="7"/>
  <c r="E13" i="7"/>
  <c r="AD60" i="7" l="1"/>
  <c r="F60" i="7"/>
  <c r="BA60" i="7"/>
  <c r="AK61" i="7"/>
  <c r="AK62" i="7" s="1"/>
  <c r="AL60" i="7"/>
  <c r="AZ61" i="7"/>
  <c r="AZ62" i="7" s="1"/>
  <c r="AC60" i="7"/>
  <c r="O60" i="7"/>
  <c r="AK60" i="7"/>
  <c r="U60" i="7"/>
  <c r="BA61" i="7"/>
  <c r="BA62" i="7" s="1"/>
  <c r="AV60" i="7"/>
  <c r="AS61" i="7"/>
  <c r="AS62" i="7" s="1"/>
  <c r="AL61" i="7"/>
  <c r="AL62" i="7" s="1"/>
  <c r="V61" i="7"/>
  <c r="V62" i="7" s="1"/>
  <c r="AR60" i="7"/>
  <c r="T61" i="7"/>
  <c r="T62" i="7" s="1"/>
  <c r="M61" i="7"/>
  <c r="M62" i="7" s="1"/>
  <c r="AJ61" i="7"/>
  <c r="AJ62" i="7" s="1"/>
  <c r="AU61" i="7"/>
  <c r="AU62" i="7" s="1"/>
  <c r="AS60" i="7"/>
  <c r="BB61" i="7"/>
  <c r="BB62" i="7" s="1"/>
  <c r="BC61" i="7"/>
  <c r="BC62" i="7" s="1"/>
  <c r="W60" i="7"/>
  <c r="U61" i="7"/>
  <c r="U62" i="7" s="1"/>
  <c r="AV61" i="7"/>
  <c r="AV62" i="7" s="1"/>
  <c r="R61" i="7"/>
  <c r="R62" i="7" s="1"/>
  <c r="AU60" i="7"/>
  <c r="I61" i="7"/>
  <c r="I62" i="7" s="1"/>
  <c r="O61" i="7"/>
  <c r="O62" i="7" s="1"/>
  <c r="G61" i="7"/>
  <c r="G62" i="7" s="1"/>
  <c r="W61" i="7"/>
  <c r="W62" i="7" s="1"/>
  <c r="Q61" i="7"/>
  <c r="Q62" i="7" s="1"/>
  <c r="K61" i="7"/>
  <c r="K62" i="7" s="1"/>
  <c r="AA60" i="7"/>
  <c r="AE60" i="7"/>
  <c r="AO60" i="7"/>
  <c r="AH60" i="7"/>
  <c r="H61" i="7"/>
  <c r="H62" i="7" s="1"/>
  <c r="AO61" i="7"/>
  <c r="AO62" i="7" s="1"/>
  <c r="AX61" i="7"/>
  <c r="AX62" i="7" s="1"/>
  <c r="AQ60" i="7"/>
  <c r="S61" i="7"/>
  <c r="S62" i="7" s="1"/>
  <c r="P60" i="7"/>
  <c r="M60" i="7"/>
  <c r="L60" i="7"/>
  <c r="AM60" i="7"/>
  <c r="AE61" i="7"/>
  <c r="AE62" i="7" s="1"/>
  <c r="AZ60" i="7"/>
  <c r="AF60" i="7"/>
  <c r="I60" i="7"/>
  <c r="AH61" i="7"/>
  <c r="AH62" i="7" s="1"/>
  <c r="AB60" i="7"/>
  <c r="AJ60" i="7"/>
  <c r="AY60" i="7"/>
  <c r="AX60" i="7"/>
  <c r="AN60" i="7"/>
  <c r="AG60" i="7"/>
  <c r="X60" i="7"/>
  <c r="AD61" i="7"/>
  <c r="AD62" i="7" s="1"/>
  <c r="AW60" i="7"/>
  <c r="BC60" i="7"/>
  <c r="Y60" i="7"/>
  <c r="T60" i="7"/>
  <c r="Q60" i="7"/>
  <c r="AI60" i="7"/>
  <c r="G60" i="7"/>
  <c r="AB61" i="7"/>
  <c r="AB62" i="7" s="1"/>
  <c r="AR61" i="7"/>
  <c r="AR62" i="7" s="1"/>
  <c r="AP61" i="7"/>
  <c r="AP62" i="7" s="1"/>
  <c r="N61" i="7"/>
  <c r="N62" i="7" s="1"/>
  <c r="Z61" i="7"/>
  <c r="Z62" i="7" s="1"/>
  <c r="AG61" i="7"/>
  <c r="AG62" i="7" s="1"/>
  <c r="K60" i="7"/>
  <c r="S60" i="7"/>
  <c r="Y61" i="7"/>
  <c r="Y62" i="7" s="1"/>
  <c r="AF61" i="7"/>
  <c r="AF62" i="7" s="1"/>
  <c r="AM61" i="7"/>
  <c r="AM62" i="7" s="1"/>
  <c r="X61" i="7"/>
  <c r="X62" i="7" s="1"/>
  <c r="AT61" i="7"/>
  <c r="AT62" i="7" s="1"/>
  <c r="AI61" i="7"/>
  <c r="AI62" i="7" s="1"/>
  <c r="AQ61" i="7"/>
  <c r="AQ62" i="7" s="1"/>
  <c r="AN61" i="7"/>
  <c r="AN62" i="7" s="1"/>
  <c r="F61" i="7"/>
  <c r="F62" i="7" s="1"/>
  <c r="AW61" i="7"/>
  <c r="AW62" i="7" s="1"/>
  <c r="AC61" i="7"/>
  <c r="AC62" i="7" s="1"/>
  <c r="P61" i="7"/>
  <c r="P62" i="7" s="1"/>
  <c r="AA61" i="7"/>
  <c r="AA62" i="7" s="1"/>
  <c r="AY61" i="7"/>
  <c r="AY62" i="7" s="1"/>
  <c r="H60" i="7"/>
  <c r="J61" i="7"/>
  <c r="J62" i="7" s="1"/>
  <c r="E60" i="7"/>
  <c r="E61" i="7"/>
  <c r="E6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tc={F8832511-35CF-2946-8072-05EA21D24A3D}</author>
  </authors>
  <commentList>
    <comment ref="A25" authorId="0" shapeId="0" xr:uid="{F8832511-35CF-2946-8072-05EA21D24A3D}">
      <text>
        <t>[Threaded comment]
Your version of Excel allows you to read this threaded comment; however, any edits to it will get removed if the file is opened in a newer version of Excel. Learn more: https://go.microsoft.com/fwlink/?linkid=870924
Comment:
    Use numbering from scoring rubric</t>
      </text>
    </comment>
  </commentList>
</comments>
</file>

<file path=xl/sharedStrings.xml><?xml version="1.0" encoding="utf-8"?>
<sst xmlns="http://schemas.openxmlformats.org/spreadsheetml/2006/main" count="1886" uniqueCount="138">
  <si>
    <t>Max Raw</t>
  </si>
  <si>
    <t>Max Scale</t>
  </si>
  <si>
    <t>AL</t>
  </si>
  <si>
    <t>AK</t>
  </si>
  <si>
    <t>AZ</t>
  </si>
  <si>
    <t>AR</t>
  </si>
  <si>
    <t>CA</t>
  </si>
  <si>
    <t>CO</t>
  </si>
  <si>
    <t>CT</t>
  </si>
  <si>
    <t>DC</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</si>
  <si>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</si>
  <si>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</si>
  <si>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</si>
  <si>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</si>
  <si>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</si>
  <si>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</si>
  <si>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</si>
  <si>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</si>
  <si>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</si>
  <si>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</si>
  <si>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</si>
  <si>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</si>
  <si>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</si>
  <si>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</si>
  <si>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</si>
  <si>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</si>
  <si>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</si>
  <si>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</si>
  <si>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</si>
  <si>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</si>
  <si>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</si>
  <si>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</si>
  <si>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</si>
  <si>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</si>
  <si>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</si>
  <si>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</si>
  <si>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</si>
  <si>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</si>
  <si>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</si>
  <si>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</si>
  <si>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</si>
  <si>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</si>
  <si>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</si>
  <si>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</si>
  <si>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</si>
  <si>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</si>
  <si>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</si>
  <si>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</si>
  <si>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</si>
  <si>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</si>
  <si>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</si>
  <si>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</si>
  <si>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</si>
  <si>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What agency is charged with administering the state's campaign finance laws?</t>
  </si>
  <si>
    <t>Partial</t>
  </si>
  <si>
    <t>Yes</t>
  </si>
  <si>
    <t>Does the agency have the authority to conduct its own investigations?</t>
  </si>
  <si>
    <t>No</t>
  </si>
  <si>
    <t>Does the agency have the authority to hold public hearings?</t>
  </si>
  <si>
    <t>Does the agency have the authority to issue subpoenas?</t>
  </si>
  <si>
    <t>SUBTOTAL (RAW)</t>
  </si>
  <si>
    <t>--</t>
  </si>
  <si>
    <t>SUBTOTAL (SCALED)</t>
  </si>
  <si>
    <r>
      <t>Does the agency have the ability to sanction? (</t>
    </r>
    <r>
      <rPr>
        <b/>
        <sz val="10"/>
        <color theme="1"/>
        <rFont val="Calibri"/>
        <family val="2"/>
        <scheme val="minor"/>
      </rPr>
      <t>injunctions</t>
    </r>
    <r>
      <rPr>
        <sz val="10"/>
        <color theme="1"/>
        <rFont val="Calibri"/>
        <family val="2"/>
        <scheme val="minor"/>
      </rPr>
      <t>)</t>
    </r>
  </si>
  <si>
    <t>Does the agency have the ability to issue late filing fines?</t>
  </si>
  <si>
    <t>Does the agency have the ability to issue other fines?</t>
  </si>
  <si>
    <t>Is the agency headed by an elected official? If not, are the members of the agency protected from removal without cause?</t>
  </si>
  <si>
    <t>Are there rules defining the types of conduct and campaign spending that presumptively establish coordination between campaigns and independent expenditure committees?</t>
  </si>
  <si>
    <t>Moderate</t>
  </si>
  <si>
    <t>Does the state have a safe harbor rule and, if so, what does it allow?</t>
  </si>
  <si>
    <r>
      <t xml:space="preserve">Does the state limit the amount of contributions to </t>
    </r>
    <r>
      <rPr>
        <b/>
        <sz val="10"/>
        <color theme="1"/>
        <rFont val="Calibri"/>
        <family val="2"/>
        <scheme val="minor"/>
      </rPr>
      <t>candidates</t>
    </r>
    <r>
      <rPr>
        <sz val="10"/>
        <color theme="1"/>
        <rFont val="Calibri"/>
        <family val="2"/>
        <scheme val="minor"/>
      </rPr>
      <t xml:space="preserve"> from </t>
    </r>
    <r>
      <rPr>
        <b/>
        <sz val="10"/>
        <color theme="1"/>
        <rFont val="Calibri"/>
        <family val="2"/>
        <scheme val="minor"/>
      </rPr>
      <t>individuals</t>
    </r>
    <r>
      <rPr>
        <sz val="10"/>
        <color theme="1"/>
        <rFont val="Calibri"/>
        <family val="2"/>
        <scheme val="minor"/>
      </rPr>
      <t xml:space="preserve"> per candidate and per election?</t>
    </r>
  </si>
  <si>
    <r>
      <t xml:space="preserve">Does the state limit the amount of contributions to </t>
    </r>
    <r>
      <rPr>
        <b/>
        <sz val="10"/>
        <color theme="1"/>
        <rFont val="Calibri"/>
        <family val="2"/>
        <scheme val="minor"/>
      </rPr>
      <t>candidates</t>
    </r>
    <r>
      <rPr>
        <sz val="10"/>
        <color theme="1"/>
        <rFont val="Calibri"/>
        <family val="2"/>
        <scheme val="minor"/>
      </rPr>
      <t xml:space="preserve"> from </t>
    </r>
    <r>
      <rPr>
        <b/>
        <sz val="10"/>
        <color theme="1"/>
        <rFont val="Calibri"/>
        <family val="2"/>
        <scheme val="minor"/>
      </rPr>
      <t>PACs</t>
    </r>
    <r>
      <rPr>
        <sz val="10"/>
        <color theme="1"/>
        <rFont val="Calibri"/>
        <family val="2"/>
        <scheme val="minor"/>
      </rPr>
      <t xml:space="preserve"> per candidate and per election?</t>
    </r>
  </si>
  <si>
    <r>
      <t xml:space="preserve">Does the state limit the amount of contributions to </t>
    </r>
    <r>
      <rPr>
        <b/>
        <sz val="10"/>
        <color theme="1"/>
        <rFont val="Calibri"/>
        <family val="2"/>
        <scheme val="minor"/>
      </rPr>
      <t>candidates</t>
    </r>
    <r>
      <rPr>
        <sz val="10"/>
        <color theme="1"/>
        <rFont val="Calibri"/>
        <family val="2"/>
        <scheme val="minor"/>
      </rPr>
      <t xml:space="preserve"> from </t>
    </r>
    <r>
      <rPr>
        <b/>
        <sz val="10"/>
        <color theme="1"/>
        <rFont val="Calibri"/>
        <family val="2"/>
        <scheme val="minor"/>
      </rPr>
      <t>corporations and labor organizations</t>
    </r>
    <r>
      <rPr>
        <sz val="10"/>
        <color theme="1"/>
        <rFont val="Calibri"/>
        <family val="2"/>
        <scheme val="minor"/>
      </rPr>
      <t xml:space="preserve"> per candidate and per election?</t>
    </r>
  </si>
  <si>
    <r>
      <t xml:space="preserve">Does the state limit the amount of contributions from </t>
    </r>
    <r>
      <rPr>
        <b/>
        <sz val="10"/>
        <color theme="1"/>
        <rFont val="Calibri"/>
        <family val="2"/>
        <scheme val="minor"/>
      </rPr>
      <t>individuals</t>
    </r>
    <r>
      <rPr>
        <sz val="10"/>
        <color theme="1"/>
        <rFont val="Calibri"/>
        <family val="2"/>
        <scheme val="minor"/>
      </rPr>
      <t xml:space="preserve"> to </t>
    </r>
    <r>
      <rPr>
        <b/>
        <sz val="10"/>
        <color theme="1"/>
        <rFont val="Calibri"/>
        <family val="2"/>
        <scheme val="minor"/>
      </rPr>
      <t>state political parties</t>
    </r>
    <r>
      <rPr>
        <sz val="10"/>
        <color theme="1"/>
        <rFont val="Calibri"/>
        <family val="2"/>
        <scheme val="minor"/>
      </rPr>
      <t>?</t>
    </r>
  </si>
  <si>
    <r>
      <t xml:space="preserve">Does the state limit the amount of contributions from </t>
    </r>
    <r>
      <rPr>
        <b/>
        <sz val="10"/>
        <color theme="1"/>
        <rFont val="Calibri"/>
        <family val="2"/>
        <scheme val="minor"/>
      </rPr>
      <t>PACs</t>
    </r>
    <r>
      <rPr>
        <sz val="10"/>
        <color theme="1"/>
        <rFont val="Calibri"/>
        <family val="2"/>
        <scheme val="minor"/>
      </rPr>
      <t xml:space="preserve"> to </t>
    </r>
    <r>
      <rPr>
        <b/>
        <sz val="10"/>
        <color theme="1"/>
        <rFont val="Calibri"/>
        <family val="2"/>
        <scheme val="minor"/>
      </rPr>
      <t>state political parties</t>
    </r>
    <r>
      <rPr>
        <sz val="10"/>
        <color theme="1"/>
        <rFont val="Calibri"/>
        <family val="2"/>
        <scheme val="minor"/>
      </rPr>
      <t>?</t>
    </r>
  </si>
  <si>
    <t>What is the dollar amount for disclosure of campaign contributions to candidates?</t>
  </si>
  <si>
    <t xml:space="preserve">Does the state require reporting of contributors to independent spenders?  </t>
  </si>
  <si>
    <t>If yes, does the state require reporting of the beneficial owners of LLCs that contribute to groups that make independent expenditures?</t>
  </si>
  <si>
    <t>If yes, does the state require reporting of the funders of 501(c) groups that contribute to independent spenders?</t>
  </si>
  <si>
    <t>Does the state require the disclosure of the payors of political advertisements or other electioneering communications to appear directly on the communication made through print media?</t>
  </si>
  <si>
    <r>
      <t xml:space="preserve">Does the state require the disclosure of the payors of political advertisements or other electioneering communications to appear directly on the communication made through </t>
    </r>
    <r>
      <rPr>
        <b/>
        <sz val="10"/>
        <color theme="1"/>
        <rFont val="Calibri"/>
        <family val="2"/>
        <scheme val="minor"/>
      </rPr>
      <t>broadcast media</t>
    </r>
    <r>
      <rPr>
        <sz val="10"/>
        <color theme="1"/>
        <rFont val="Calibri"/>
        <family val="2"/>
        <scheme val="minor"/>
      </rPr>
      <t>?</t>
    </r>
  </si>
  <si>
    <r>
      <t xml:space="preserve">Does the state require the disclosure of the payors of political advertisements or other electioneering communications to appear directly on the communication made through </t>
    </r>
    <r>
      <rPr>
        <b/>
        <sz val="10"/>
        <color theme="1"/>
        <rFont val="Calibri"/>
        <family val="2"/>
        <scheme val="minor"/>
      </rPr>
      <t>Internet-based</t>
    </r>
    <r>
      <rPr>
        <sz val="10"/>
        <color theme="1"/>
        <rFont val="Calibri"/>
        <family val="2"/>
        <scheme val="minor"/>
      </rPr>
      <t xml:space="preserve"> media?</t>
    </r>
  </si>
  <si>
    <t>Is there a requirement for candidates to report contributions of $1,000 or more received within 30 days prior to an election and, if so, what is the filing deadline?</t>
  </si>
  <si>
    <t>Is there a requirement for candidates and independent spenders to file a post-election report within 30 days of an election and, if so, what is the filing deadline?</t>
  </si>
  <si>
    <t>Can the reports be filed through an online portal provided by the agency?</t>
  </si>
  <si>
    <t>Are reports available on an easily searchable and sortable website?</t>
  </si>
  <si>
    <t>TOTAL (RAW)</t>
  </si>
  <si>
    <t>TOTAL (SCALED)</t>
  </si>
  <si>
    <t>Total Percentage Score</t>
  </si>
  <si>
    <t xml:space="preserve">Is there an ethics agency, </t>
  </si>
  <si>
    <t>Appointed executive branch officials:</t>
  </si>
  <si>
    <t>Elected executive branch officials:</t>
  </si>
  <si>
    <t>Executive branch employees:</t>
  </si>
  <si>
    <t>Members of the legislature:</t>
  </si>
  <si>
    <t xml:space="preserve">with the authority to conduct its own investigations, </t>
  </si>
  <si>
    <t xml:space="preserve">including public hearings </t>
  </si>
  <si>
    <t>and subpoena power?</t>
  </si>
  <si>
    <t>Does the ethics agency have the ability to sanction, including termination,</t>
  </si>
  <si>
    <t xml:space="preserve">injunctions, </t>
  </si>
  <si>
    <t>and fines?</t>
  </si>
  <si>
    <t>Can the members of the ethics agency be removed without cause?</t>
  </si>
  <si>
    <t>[By whom can the members of the ethics agency be removed?]</t>
  </si>
  <si>
    <t xml:space="preserve">4A. </t>
  </si>
  <si>
    <t xml:space="preserve">Can gifts be accepted from registered lobbyists </t>
  </si>
  <si>
    <t>Besides lobbyists, are there other prohibited sources from whom public officials may not accept gifts?</t>
  </si>
  <si>
    <t>and, if so, what is the monetary limit?</t>
  </si>
  <si>
    <t xml:space="preserve">4B. </t>
  </si>
  <si>
    <t xml:space="preserve">Can gifts be accepted from persons other than registered lobbyists </t>
  </si>
  <si>
    <t>and, if so, is there a monetary limit?</t>
  </si>
  <si>
    <t xml:space="preserve">4C. </t>
  </si>
  <si>
    <t>Is there a "tendency to influence" limitation on public officials' ability to accept gifts?</t>
  </si>
  <si>
    <t>Are recipients required to publicly disclose gifts that they receive?</t>
  </si>
  <si>
    <t>Does the state require reporting of contributors to independent spenders?</t>
  </si>
  <si>
    <t>If yes, does the state require reporting of LLC owners?</t>
  </si>
  <si>
    <t>If yes, does the state require reporting of 501(c) group contributors?</t>
  </si>
  <si>
    <t>Do legislators have to disclose client names as part of their financial disclosure reports?</t>
  </si>
  <si>
    <t>Is there a requirement for independent spenders to report expenditures of $5,000 or more that are made during the 30 days prior to an election and, if so, what is the filing deadline? Also, do these reports include information on contributions received, as well as expenditures made?</t>
  </si>
  <si>
    <r>
      <t xml:space="preserve">Does the state limit the amount of contributions from </t>
    </r>
    <r>
      <rPr>
        <b/>
        <sz val="10"/>
        <color theme="1"/>
        <rFont val="Calibri"/>
        <family val="2"/>
        <scheme val="minor"/>
      </rPr>
      <t>corporations and labor organizations</t>
    </r>
    <r>
      <rPr>
        <sz val="10"/>
        <color theme="1"/>
        <rFont val="Calibri"/>
        <family val="2"/>
        <scheme val="minor"/>
      </rPr>
      <t xml:space="preserve"> to </t>
    </r>
    <r>
      <rPr>
        <b/>
        <sz val="10"/>
        <color theme="1"/>
        <rFont val="Calibri"/>
        <family val="2"/>
        <scheme val="minor"/>
      </rPr>
      <t>state political parties</t>
    </r>
    <r>
      <rPr>
        <sz val="10"/>
        <color theme="1"/>
        <rFont val="Calibri"/>
        <family val="2"/>
        <scheme val="minor"/>
      </rPr>
      <t>?</t>
    </r>
  </si>
  <si>
    <t>Question 1</t>
  </si>
  <si>
    <t>A</t>
  </si>
  <si>
    <t>B</t>
  </si>
  <si>
    <t>C</t>
  </si>
  <si>
    <t>D</t>
  </si>
  <si>
    <t>Question 2</t>
  </si>
  <si>
    <t>Question 3</t>
  </si>
  <si>
    <t>B.2</t>
  </si>
  <si>
    <t>B.1</t>
  </si>
  <si>
    <t>Question 4</t>
  </si>
  <si>
    <t>Question 5</t>
  </si>
  <si>
    <t>Question 6</t>
  </si>
  <si>
    <t>Question 7</t>
  </si>
  <si>
    <t>Question 8</t>
  </si>
  <si>
    <t>Quesstion 9</t>
  </si>
  <si>
    <t>Question 10</t>
  </si>
  <si>
    <t>A.1</t>
  </si>
  <si>
    <t>A.2</t>
  </si>
  <si>
    <t>A.3</t>
  </si>
  <si>
    <t>B.3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</si>
</sst>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b/>
      <sz val="10"/>
      <color theme="1"/>
      <name val="Calibri"/>
      <family val="2"/>
      <scheme val="minor"/>
    </font>
    <font>
      <sz val="10"/>
      <color rgb="FF000000"/>
      <name val="Calibri"/>
      <family val="2"/>
      <scheme val="minor"/>
    </font>
  </fonts>
  <fills count="2">
    <fill>
      <patternFill patternType="none"/>
    </fill>
    <fill>
      <patternFill patternType="gray125"/>
    </fill>
  </fills>
  <borders count="4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18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vertical="center" wrapText="1"/>
    </xf>
    <xf numFmtId="0" fontId="1" fillId="0" borderId="4" xfId="0" applyFont="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center"/>
    </xf>
    <xf numFmtId="0" fontId="1" fillId="0" borderId="8" xfId="0" applyFont="1" applyBorder="1" applyAlignment="1">
      <alignment vertical="center" wrapText="1"/>
    </xf>
    <xf numFmtId="0" fontId="1" fillId="0" borderId="12" xfId="0" applyFont="1" applyBorder="1" applyAlignment="1">
      <alignment vertical="center" wrapText="1"/>
    </xf>
    <xf numFmtId="0" fontId="1" fillId="0" borderId="3" xfId="0" applyFont="1" applyBorder="1" applyAlignment="1">
      <alignment vertical="center" wrapText="1"/>
    </xf>
    <xf numFmtId="0" fontId="1" fillId="0" borderId="7" xfId="0" applyFont="1" applyBorder="1" applyAlignment="1">
      <alignment vertical="center" wrapText="1"/>
    </xf>
    <xf numFmtId="0" fontId="1" fillId="0" borderId="11"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0" fillId="0" borderId="16"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 fillId="0" borderId="0" xfId="0" applyFont="1" applyAlignment="1">
      <alignment wrapText="1"/>
    </xf>
    <xf numFmtId="0" fontId="1" fillId="0" borderId="0" xfId="0" applyFont="1"/>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3" xfId="0" applyFont="1" applyBorder="1" applyAlignment="1">
      <alignment horizontal="center" vertical="center" wrapText="1"/>
    </xf>
    <xf numFmtId="2" fontId="1" fillId="0" borderId="7" xfId="0" applyNumberFormat="1" applyFont="1" applyBorder="1" applyAlignment="1">
      <alignment horizontal="center" vertical="center" wrapText="1"/>
    </xf>
    <xf numFmtId="0" fontId="1" fillId="0" borderId="7" xfId="0" applyFont="1" applyBorder="1" applyAlignment="1">
      <alignment horizontal="center" vertical="center"/>
    </xf>
    <xf numFmtId="0" fontId="1" fillId="0" borderId="26"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24" xfId="0" applyBorder="1" applyAlignment="1">
      <alignment horizontal="center" vertical="center" wrapText="1"/>
    </xf>
    <xf numFmtId="0" fontId="0" fillId="0" borderId="9" xfId="0" applyBorder="1" applyAlignment="1">
      <alignment horizontal="center" vertical="center" wrapText="1"/>
    </xf>
    <xf numFmtId="2" fontId="0" fillId="0" borderId="7" xfId="0" quotePrefix="1" applyNumberFormat="1" applyBorder="1" applyAlignment="1">
      <alignment horizontal="center" vertical="center" wrapText="1"/>
    </xf>
    <xf numFmtId="2" fontId="0" fillId="0" borderId="25" xfId="0" applyNumberFormat="1" applyBorder="1" applyAlignment="1">
      <alignment horizontal="center" vertical="center" wrapText="1"/>
    </xf>
    <xf numFmtId="2" fontId="0" fillId="0" borderId="10" xfId="0" quotePrefix="1" applyNumberFormat="1" applyBorder="1" applyAlignment="1">
      <alignment horizontal="center" vertical="center" wrapText="1"/>
    </xf>
    <xf numFmtId="2" fontId="0" fillId="0" borderId="11" xfId="0" applyNumberFormat="1" applyBorder="1" applyAlignment="1">
      <alignment horizontal="center" vertical="center" wrapText="1"/>
    </xf>
    <xf numFmtId="2" fontId="1" fillId="0" borderId="11" xfId="0" applyNumberFormat="1" applyFont="1" applyBorder="1" applyAlignment="1">
      <alignment horizontal="center" vertical="center"/>
    </xf>
    <xf numFmtId="2" fontId="0" fillId="0" borderId="0" xfId="0" applyNumberFormat="1" applyAlignment="1">
      <alignment vertical="center"/>
    </xf>
    <xf numFmtId="0" fontId="1" fillId="0" borderId="21" xfId="0" applyFont="1" applyBorder="1" applyAlignment="1">
      <alignment horizontal="center" vertical="center" wrapText="1"/>
    </xf>
    <xf numFmtId="0" fontId="0" fillId="0" borderId="18" xfId="0" applyBorder="1" applyAlignment="1">
      <alignment horizontal="center" vertical="center" wrapText="1"/>
    </xf>
    <xf numFmtId="2" fontId="0" fillId="0" borderId="21" xfId="0" applyNumberFormat="1" applyBorder="1" applyAlignment="1">
      <alignment horizontal="center" vertical="center" wrapText="1"/>
    </xf>
    <xf numFmtId="0" fontId="0" fillId="0" borderId="30" xfId="0" applyBorder="1" applyAlignment="1">
      <alignment horizontal="center" vertical="center" wrapText="1"/>
    </xf>
    <xf numFmtId="0" fontId="1" fillId="0" borderId="24" xfId="0" applyFont="1" applyBorder="1" applyAlignment="1">
      <alignment horizontal="center" vertical="center" wrapText="1"/>
    </xf>
    <xf numFmtId="2" fontId="1" fillId="0" borderId="25" xfId="0" applyNumberFormat="1" applyFont="1" applyBorder="1" applyAlignment="1">
      <alignment horizontal="center" vertical="center" wrapText="1"/>
    </xf>
    <xf numFmtId="2" fontId="0" fillId="0" borderId="7" xfId="0" applyNumberFormat="1" applyBorder="1" applyAlignment="1">
      <alignment horizontal="center" vertical="center" wrapText="1"/>
    </xf>
    <xf numFmtId="0" fontId="1" fillId="0" borderId="22" xfId="0" applyFont="1" applyBorder="1" applyAlignment="1">
      <alignment horizontal="center" vertical="center" wrapText="1"/>
    </xf>
    <xf numFmtId="0" fontId="1" fillId="0" borderId="25" xfId="0" applyFont="1" applyBorder="1" applyAlignment="1">
      <alignment horizontal="center" vertical="center" wrapText="1"/>
    </xf>
    <xf numFmtId="0" fontId="0" fillId="0" borderId="10" xfId="0" quotePrefix="1" applyBorder="1" applyAlignment="1">
      <alignment horizontal="center" vertical="center" wrapText="1"/>
    </xf>
    <xf numFmtId="2" fontId="0" fillId="0" borderId="23" xfId="0" applyNumberFormat="1" applyBorder="1" applyAlignment="1">
      <alignment horizontal="center" vertical="center" wrapText="1"/>
    </xf>
    <xf numFmtId="0" fontId="1" fillId="0" borderId="33" xfId="0" applyFont="1" applyBorder="1" applyAlignment="1">
      <alignment horizontal="center" vertical="center" wrapText="1"/>
    </xf>
    <xf numFmtId="0" fontId="0" fillId="0" borderId="29" xfId="0" applyBorder="1" applyAlignment="1">
      <alignment horizontal="center" vertical="center" wrapText="1"/>
    </xf>
    <xf numFmtId="0" fontId="0" fillId="0" borderId="5" xfId="0" applyBorder="1" applyAlignment="1">
      <alignment horizontal="center" vertical="center" wrapText="1"/>
    </xf>
    <xf numFmtId="2" fontId="0" fillId="0" borderId="3" xfId="0" applyNumberFormat="1" applyBorder="1" applyAlignment="1">
      <alignment horizontal="center" vertical="center" wrapText="1"/>
    </xf>
    <xf numFmtId="0" fontId="1" fillId="0" borderId="3" xfId="0" applyFont="1" applyBorder="1" applyAlignment="1">
      <alignment horizontal="center" vertical="center"/>
    </xf>
    <xf numFmtId="0" fontId="1" fillId="0" borderId="23" xfId="0" applyFont="1" applyBorder="1" applyAlignment="1">
      <alignment horizontal="center" vertical="center"/>
    </xf>
    <xf numFmtId="9" fontId="0" fillId="0" borderId="14" xfId="1" applyFont="1" applyFill="1" applyBorder="1" applyAlignment="1">
      <alignment horizontal="center"/>
    </xf>
    <xf numFmtId="2" fontId="5" fillId="0" borderId="7" xfId="0" applyNumberFormat="1" applyFont="1" applyBorder="1" applyAlignment="1">
      <alignment horizontal="center" vertical="center" wrapText="1"/>
    </xf>
    <xf numFmtId="0" fontId="1" fillId="0" borderId="27" xfId="0" applyFont="1" applyBorder="1" applyAlignment="1">
      <alignment horizontal="center" vertical="center" wrapText="1"/>
    </xf>
    <xf numFmtId="2" fontId="1" fillId="0" borderId="21" xfId="0" applyNumberFormat="1" applyFont="1" applyBorder="1" applyAlignment="1">
      <alignment horizontal="center" vertical="center" wrapText="1"/>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xf>
    <xf numFmtId="2" fontId="0" fillId="0" borderId="0" xfId="0" applyNumberFormat="1" applyAlignment="1">
      <alignment horizontal="center"/>
    </xf>
    <xf numFmtId="0" fontId="1" fillId="0" borderId="23"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8" xfId="0" applyFont="1" applyBorder="1" applyAlignment="1">
      <alignment horizontal="center" vertical="center" wrapText="1"/>
    </xf>
    <xf numFmtId="2" fontId="0" fillId="0" borderId="19" xfId="0" quotePrefix="1" applyNumberFormat="1" applyBorder="1" applyAlignment="1">
      <alignment horizontal="center" vertical="center" wrapText="1"/>
    </xf>
    <xf numFmtId="2" fontId="1" fillId="0" borderId="22" xfId="0" applyNumberFormat="1" applyFont="1" applyBorder="1" applyAlignment="1">
      <alignment horizontal="center" vertical="center"/>
    </xf>
    <xf numFmtId="0" fontId="1" fillId="0" borderId="39" xfId="0" applyFont="1" applyBorder="1" applyAlignment="1">
      <alignment horizontal="center" vertical="center" wrapText="1"/>
    </xf>
    <xf numFmtId="2" fontId="1" fillId="0" borderId="22" xfId="0" applyNumberFormat="1" applyFont="1" applyBorder="1" applyAlignment="1">
      <alignment horizontal="center" vertical="center" wrapText="1"/>
    </xf>
    <xf numFmtId="0" fontId="0" fillId="0" borderId="22" xfId="0" applyBorder="1" applyAlignment="1">
      <alignment horizontal="center" vertical="center"/>
    </xf>
    <xf numFmtId="0" fontId="0" fillId="0" borderId="36" xfId="0" applyBorder="1" applyAlignment="1">
      <alignment horizontal="center" vertical="center"/>
    </xf>
    <xf numFmtId="2" fontId="5" fillId="0" borderId="23" xfId="0" applyNumberFormat="1" applyFont="1" applyBorder="1" applyAlignment="1">
      <alignment horizontal="center" vertical="center" wrapText="1"/>
    </xf>
    <xf numFmtId="0" fontId="1" fillId="0" borderId="18" xfId="0" applyFont="1" applyBorder="1" applyAlignment="1">
      <alignment vertical="center" wrapText="1"/>
    </xf>
    <xf numFmtId="2" fontId="0" fillId="0" borderId="22" xfId="0" applyNumberFormat="1" applyBorder="1" applyAlignment="1">
      <alignment horizontal="center" vertical="center" wrapText="1"/>
    </xf>
    <xf numFmtId="0" fontId="0" fillId="0" borderId="19" xfId="0" quotePrefix="1" applyBorder="1" applyAlignment="1">
      <alignment horizontal="center" vertical="center" wrapText="1"/>
    </xf>
    <xf numFmtId="0" fontId="1" fillId="0" borderId="43" xfId="0" applyFont="1" applyBorder="1" applyAlignment="1">
      <alignment horizontal="center" vertical="center" wrapText="1"/>
    </xf>
    <xf numFmtId="2" fontId="0" fillId="0" borderId="14" xfId="0" applyNumberFormat="1" applyBorder="1" applyAlignment="1">
      <alignment horizontal="center" vertical="center" wrapText="1"/>
    </xf>
    <xf numFmtId="0" fontId="1" fillId="0" borderId="0" xfId="0" applyFont="1" applyBorder="1" applyAlignment="1">
      <alignment horizontal="center" vertical="center" wrapText="1"/>
    </xf>
    <xf numFmtId="2" fontId="1" fillId="0" borderId="0" xfId="0" applyNumberFormat="1" applyFont="1" applyBorder="1" applyAlignment="1">
      <alignment horizontal="center" vertical="center" wrapText="1"/>
    </xf>
    <xf numFmtId="0" fontId="1" fillId="0" borderId="0" xfId="0" applyFont="1" applyBorder="1" applyAlignment="1">
      <alignment wrapText="1"/>
    </xf>
    <xf numFmtId="0" fontId="0" fillId="0" borderId="0" xfId="0" applyBorder="1" applyAlignment="1">
      <alignment horizontal="center" vertical="center"/>
    </xf>
    <xf numFmtId="0" fontId="1" fillId="0" borderId="8" xfId="0" applyFont="1" applyBorder="1" applyAlignment="1">
      <alignment horizontal="center" vertical="center" wrapText="1"/>
    </xf>
    <xf numFmtId="2" fontId="1" fillId="0" borderId="12" xfId="0" applyNumberFormat="1" applyFont="1" applyBorder="1" applyAlignment="1">
      <alignment horizontal="center" vertical="center" wrapText="1"/>
    </xf>
    <xf numFmtId="0" fontId="1" fillId="0" borderId="44" xfId="0" applyFont="1" applyFill="1" applyBorder="1" applyAlignment="1">
      <alignment horizontal="center" vertical="center" wrapText="1"/>
    </xf>
    <xf numFmtId="2" fontId="1" fillId="0" borderId="14" xfId="0" applyNumberFormat="1" applyFont="1"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2" fillId="0" borderId="0" xfId="0" applyFont="1" applyFill="1" applyAlignment="1">
      <alignment horizontal="center" vertical="center" wrapText="1"/>
    </xf>
    <xf numFmtId="0" fontId="0" fillId="0" borderId="45" xfId="0" applyFill="1" applyBorder="1" applyAlignment="1">
      <alignment horizontal="center" vertical="center"/>
    </xf>
    <xf numFmtId="0" fontId="2" fillId="0" borderId="36"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9" xfId="0" applyFont="1" applyFill="1" applyBorder="1" applyAlignment="1">
      <alignment horizontal="center" vertical="center" wrapText="1"/>
    </xf>
    <xf numFmtId="2" fontId="1" fillId="0" borderId="23" xfId="0" applyNumberFormat="1" applyFont="1" applyFill="1" applyBorder="1" applyAlignment="1">
      <alignment horizontal="center" vertical="center" wrapText="1"/>
    </xf>
    <xf numFmtId="0" fontId="0" fillId="0" borderId="0" xfId="0" applyFill="1" applyAlignment="1">
      <alignment vertical="center"/>
    </xf>
    <xf numFmtId="0" fontId="1" fillId="0" borderId="7"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30" xfId="0"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9" xfId="0" applyFill="1" applyBorder="1" applyAlignment="1">
      <alignment horizontal="center" vertical="center" wrapText="1"/>
    </xf>
    <xf numFmtId="2" fontId="0" fillId="0" borderId="7" xfId="0" quotePrefix="1" applyNumberFormat="1" applyFill="1" applyBorder="1" applyAlignment="1">
      <alignment horizontal="center" vertical="center" wrapText="1"/>
    </xf>
    <xf numFmtId="2" fontId="0" fillId="0" borderId="25" xfId="0" applyNumberFormat="1" applyFill="1" applyBorder="1" applyAlignment="1">
      <alignment horizontal="center" vertical="center" wrapText="1"/>
    </xf>
    <xf numFmtId="2" fontId="0" fillId="0" borderId="10" xfId="0" quotePrefix="1" applyNumberFormat="1" applyFill="1" applyBorder="1" applyAlignment="1">
      <alignment horizontal="center" vertical="center" wrapText="1"/>
    </xf>
    <xf numFmtId="2" fontId="0" fillId="0" borderId="11" xfId="0" applyNumberFormat="1" applyFill="1" applyBorder="1" applyAlignment="1">
      <alignment horizontal="center" vertical="center" wrapText="1"/>
    </xf>
    <xf numFmtId="2" fontId="1" fillId="0" borderId="11" xfId="0" applyNumberFormat="1" applyFont="1" applyFill="1" applyBorder="1" applyAlignment="1">
      <alignment horizontal="center" vertical="center"/>
    </xf>
    <xf numFmtId="2" fontId="0" fillId="0" borderId="0" xfId="0" applyNumberFormat="1" applyFill="1" applyAlignment="1">
      <alignment vertical="center"/>
    </xf>
    <xf numFmtId="2" fontId="0" fillId="0" borderId="19" xfId="0" quotePrefix="1" applyNumberFormat="1" applyFill="1" applyBorder="1" applyAlignment="1">
      <alignment horizontal="center" vertical="center" wrapText="1"/>
    </xf>
    <xf numFmtId="2" fontId="0" fillId="0" borderId="40" xfId="0" applyNumberFormat="1" applyFill="1" applyBorder="1" applyAlignment="1">
      <alignment horizontal="center" vertical="center" wrapText="1"/>
    </xf>
    <xf numFmtId="2" fontId="1" fillId="0" borderId="22" xfId="0" applyNumberFormat="1" applyFont="1" applyFill="1" applyBorder="1" applyAlignment="1">
      <alignment horizontal="center" vertical="center"/>
    </xf>
    <xf numFmtId="0" fontId="1" fillId="0" borderId="22" xfId="0" applyFont="1" applyFill="1" applyBorder="1" applyAlignment="1">
      <alignment horizontal="center" vertical="center" wrapText="1"/>
    </xf>
    <xf numFmtId="0" fontId="0" fillId="0" borderId="18" xfId="0" applyFill="1" applyBorder="1" applyAlignment="1">
      <alignment horizontal="center" vertical="center" wrapText="1"/>
    </xf>
    <xf numFmtId="2" fontId="5" fillId="0" borderId="23" xfId="0" applyNumberFormat="1" applyFont="1" applyFill="1" applyBorder="1" applyAlignment="1">
      <alignment horizontal="center" vertical="center" wrapText="1"/>
    </xf>
    <xf numFmtId="0" fontId="1" fillId="0" borderId="21" xfId="0" applyFont="1" applyFill="1" applyBorder="1" applyAlignment="1">
      <alignment horizontal="center" vertical="center" wrapText="1"/>
    </xf>
    <xf numFmtId="0" fontId="0" fillId="0" borderId="30" xfId="0" applyFill="1" applyBorder="1" applyAlignment="1">
      <alignment horizontal="center" vertical="center" wrapText="1"/>
    </xf>
    <xf numFmtId="2" fontId="5" fillId="0" borderId="7" xfId="0" applyNumberFormat="1" applyFont="1" applyFill="1" applyBorder="1" applyAlignment="1">
      <alignment horizontal="center" vertical="center" wrapText="1"/>
    </xf>
    <xf numFmtId="0" fontId="1" fillId="0" borderId="24" xfId="0" applyFont="1" applyFill="1" applyBorder="1" applyAlignment="1">
      <alignment horizontal="center" vertical="center" wrapText="1"/>
    </xf>
    <xf numFmtId="2" fontId="1" fillId="0" borderId="25" xfId="0" applyNumberFormat="1" applyFont="1" applyFill="1" applyBorder="1" applyAlignment="1">
      <alignment horizontal="center" vertical="center" wrapText="1"/>
    </xf>
    <xf numFmtId="2" fontId="0" fillId="0" borderId="22" xfId="0" applyNumberFormat="1" applyFill="1" applyBorder="1" applyAlignment="1">
      <alignment horizontal="center" vertical="center" wrapText="1"/>
    </xf>
    <xf numFmtId="0" fontId="1" fillId="0" borderId="18" xfId="0" applyFont="1" applyFill="1" applyBorder="1" applyAlignment="1">
      <alignment horizontal="center" vertical="center" wrapText="1"/>
    </xf>
    <xf numFmtId="2" fontId="0" fillId="0" borderId="21" xfId="0" applyNumberFormat="1" applyFill="1" applyBorder="1" applyAlignment="1">
      <alignment horizontal="center" vertical="center" wrapText="1"/>
    </xf>
    <xf numFmtId="0" fontId="1" fillId="0" borderId="3" xfId="0" applyFont="1" applyFill="1" applyBorder="1" applyAlignment="1">
      <alignment horizontal="center" vertical="center" wrapText="1"/>
    </xf>
    <xf numFmtId="2" fontId="0" fillId="0" borderId="7" xfId="0" applyNumberFormat="1" applyFill="1" applyBorder="1" applyAlignment="1">
      <alignment horizontal="center" vertical="center" wrapText="1"/>
    </xf>
    <xf numFmtId="0" fontId="1" fillId="0" borderId="25" xfId="0" applyFont="1" applyFill="1" applyBorder="1" applyAlignment="1">
      <alignment horizontal="center" vertical="center" wrapText="1"/>
    </xf>
    <xf numFmtId="0" fontId="0" fillId="0" borderId="10" xfId="0" quotePrefix="1" applyFill="1" applyBorder="1" applyAlignment="1">
      <alignment horizontal="center" vertical="center" wrapText="1"/>
    </xf>
    <xf numFmtId="0" fontId="0" fillId="0" borderId="19" xfId="0" quotePrefix="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18" xfId="0" applyFont="1" applyFill="1" applyBorder="1" applyAlignment="1">
      <alignment vertical="center" wrapText="1"/>
    </xf>
    <xf numFmtId="0" fontId="0" fillId="0" borderId="5" xfId="0" applyFill="1" applyBorder="1" applyAlignment="1">
      <alignment horizontal="center" vertical="center" wrapText="1"/>
    </xf>
    <xf numFmtId="2" fontId="0" fillId="0" borderId="3" xfId="0" applyNumberFormat="1" applyFill="1" applyBorder="1" applyAlignment="1">
      <alignment horizontal="center" vertical="center" wrapText="1"/>
    </xf>
    <xf numFmtId="2" fontId="0" fillId="0" borderId="13" xfId="0" quotePrefix="1"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2" fontId="1" fillId="0" borderId="14" xfId="0" applyNumberFormat="1" applyFont="1" applyFill="1" applyBorder="1" applyAlignment="1">
      <alignment horizontal="center" vertical="center"/>
    </xf>
    <xf numFmtId="0" fontId="0" fillId="0" borderId="29" xfId="0" applyFill="1" applyBorder="1" applyAlignment="1">
      <alignment horizontal="center" vertical="center" wrapText="1"/>
    </xf>
    <xf numFmtId="2" fontId="0" fillId="0" borderId="23" xfId="0" applyNumberFormat="1" applyFill="1" applyBorder="1" applyAlignment="1">
      <alignment horizontal="center" vertical="center" wrapText="1"/>
    </xf>
    <xf numFmtId="0" fontId="1" fillId="0" borderId="31" xfId="0" applyFont="1" applyFill="1" applyBorder="1" applyAlignment="1">
      <alignment horizontal="center" vertical="center" wrapText="1"/>
    </xf>
    <xf numFmtId="2" fontId="0" fillId="0" borderId="3" xfId="0" quotePrefix="1" applyNumberFormat="1" applyFill="1" applyBorder="1" applyAlignment="1">
      <alignment horizontal="center" vertical="center" wrapText="1"/>
    </xf>
    <xf numFmtId="0" fontId="0" fillId="0" borderId="3" xfId="0" applyFill="1" applyBorder="1" applyAlignment="1">
      <alignment horizontal="center"/>
    </xf>
    <xf numFmtId="0" fontId="0" fillId="0" borderId="0" xfId="0" applyFill="1"/>
    <xf numFmtId="2" fontId="0" fillId="0" borderId="11" xfId="0" applyNumberFormat="1" applyFill="1" applyBorder="1" applyAlignment="1">
      <alignment horizontal="center"/>
    </xf>
    <xf numFmtId="2" fontId="0" fillId="0" borderId="0" xfId="0" applyNumberFormat="1" applyFill="1"/>
    <xf numFmtId="0" fontId="1" fillId="0" borderId="20" xfId="0" applyFont="1" applyFill="1" applyBorder="1" applyAlignment="1">
      <alignment wrapText="1"/>
    </xf>
    <xf numFmtId="0" fontId="0" fillId="0" borderId="32" xfId="0" applyFill="1" applyBorder="1" applyAlignment="1">
      <alignment horizontal="center" vertical="center"/>
    </xf>
    <xf numFmtId="2" fontId="0" fillId="0" borderId="32" xfId="0" applyNumberFormat="1" applyFill="1" applyBorder="1" applyAlignment="1">
      <alignment horizontal="center" vertical="center" wrapText="1"/>
    </xf>
    <xf numFmtId="0" fontId="1" fillId="0" borderId="0" xfId="0" applyFont="1" applyFill="1"/>
    <xf numFmtId="0" fontId="0" fillId="0" borderId="0" xfId="0" applyFill="1" applyAlignment="1">
      <alignment horizontal="center"/>
    </xf>
    <xf numFmtId="2" fontId="0" fillId="0" borderId="0" xfId="0" applyNumberFormat="1" applyFill="1" applyAlignment="1">
      <alignment horizontal="center"/>
    </xf>
    <xf numFmtId="0" fontId="1" fillId="0" borderId="18" xfId="0" applyFont="1" applyFill="1" applyBorder="1" applyAlignment="1">
      <alignment horizontal="center" wrapText="1"/>
    </xf>
    <xf numFmtId="0" fontId="1" fillId="0" borderId="20" xfId="0" applyFont="1" applyFill="1" applyBorder="1" applyAlignment="1">
      <alignment horizontal="center" wrapText="1"/>
    </xf>
    <xf numFmtId="0" fontId="1" fillId="0" borderId="3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4" fillId="0"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1" fillId="0" borderId="19"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41"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1" fillId="0" borderId="17"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0" xfId="0" applyFont="1" applyBorder="1" applyAlignment="1">
      <alignment horizontal="center" wrapText="1"/>
    </xf>
    <xf numFmtId="0" fontId="1" fillId="0" borderId="30" xfId="0" applyFont="1" applyBorder="1" applyAlignment="1">
      <alignment horizontal="center" vertical="center" wrapText="1"/>
    </xf>
    <xf numFmtId="0" fontId="1" fillId="0" borderId="20" xfId="0" applyFont="1" applyBorder="1" applyAlignment="1">
      <alignment horizontal="center"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1" fillId="0" borderId="19"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2" xfId="0" applyFont="1" applyBorder="1" applyAlignment="1">
      <alignment horizontal="left" vertical="center" wrapText="1"/>
    </xf>
    <xf numFmtId="0" fontId="1" fillId="0" borderId="1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42"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66FF"/>
      <color rgb="FFCC00CC"/>
      <color rgb="FF3333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Shruti Shah" id="{08FBD77F-FB33-442A-800A-6E5BBA4259C2}" userId="Shruti Sha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5" dT="2022-01-03T20:28:12.24" personId="{08FBD77F-FB33-442A-800A-6E5BBA4259C2}" id="{F8832511-35CF-2946-8072-05EA21D24A3D}" done="1">
    <text>Use numbering from scoring rubric</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62"/>
  <sheetViews>
    <sheetView tabSelected="1" zoomScaleNormal="100" workbookViewId="0">
      <pane xSplit="4" ySplit="1" topLeftCell="E2" activePane="bottomRight" state="frozen"/>
      <selection pane="topRight" activeCell="E1" sqref="E1"/>
      <selection pane="bottomLeft" activeCell="A2" sqref="A2"/>
      <selection pane="bottomRight" activeCell="AR61" sqref="AR61"/>
    </sheetView>
  </sheetViews>
  <sheetFormatPr baseColWidth="10" defaultColWidth="9.1640625" defaultRowHeight="15" x14ac:dyDescent="0.2"/>
  <cols>
    <col min="1" max="1" width="5.1640625" style="153" customWidth="1"/>
    <col min="2" max="2" width="36.33203125" style="153" customWidth="1"/>
    <col min="3" max="3" width="8.5" style="154" customWidth="1"/>
    <col min="4" max="4" width="9.5" style="155" customWidth="1"/>
    <col min="5" max="37" width="10.6640625" style="154" customWidth="1"/>
    <col min="38" max="38" width="11.5" style="154" customWidth="1"/>
    <col min="39" max="55" width="10.6640625" style="154" customWidth="1"/>
    <col min="56" max="16384" width="9.1640625" style="147"/>
  </cols>
  <sheetData>
    <row r="1" spans="1:56" s="96" customFormat="1" ht="20.25" customHeight="1" thickBot="1" x14ac:dyDescent="0.25">
      <c r="A1" s="163"/>
      <c r="B1" s="163"/>
      <c r="C1" s="92" t="s">
        <v>0</v>
      </c>
      <c r="D1" s="93" t="s">
        <v>1</v>
      </c>
      <c r="E1" s="94" t="s">
        <v>2</v>
      </c>
      <c r="F1" s="94" t="s">
        <v>3</v>
      </c>
      <c r="G1" s="94" t="s">
        <v>4</v>
      </c>
      <c r="H1" s="94" t="s">
        <v>5</v>
      </c>
      <c r="I1" s="94" t="s">
        <v>6</v>
      </c>
      <c r="J1" s="94" t="s">
        <v>7</v>
      </c>
      <c r="K1" s="94" t="s">
        <v>8</v>
      </c>
      <c r="L1" s="94" t="s">
        <v>9</v>
      </c>
      <c r="M1" s="94" t="s">
        <v>10</v>
      </c>
      <c r="N1" s="94" t="s">
        <v>11</v>
      </c>
      <c r="O1" s="94" t="s">
        <v>12</v>
      </c>
      <c r="P1" s="94" t="s">
        <v>13</v>
      </c>
      <c r="Q1" s="94" t="s">
        <v>14</v>
      </c>
      <c r="R1" s="94" t="s">
        <v>15</v>
      </c>
      <c r="S1" s="94" t="s">
        <v>16</v>
      </c>
      <c r="T1" s="94" t="s">
        <v>17</v>
      </c>
      <c r="U1" s="94" t="s">
        <v>18</v>
      </c>
      <c r="V1" s="94" t="s">
        <v>19</v>
      </c>
      <c r="W1" s="94" t="s">
        <v>20</v>
      </c>
      <c r="X1" s="94" t="s">
        <v>21</v>
      </c>
      <c r="Y1" s="94" t="s">
        <v>22</v>
      </c>
      <c r="Z1" s="94" t="s">
        <v>23</v>
      </c>
      <c r="AA1" s="94" t="s">
        <v>24</v>
      </c>
      <c r="AB1" s="94" t="s">
        <v>25</v>
      </c>
      <c r="AC1" s="94" t="s">
        <v>26</v>
      </c>
      <c r="AD1" s="94" t="s">
        <v>27</v>
      </c>
      <c r="AE1" s="94" t="s">
        <v>28</v>
      </c>
      <c r="AF1" s="94" t="s">
        <v>29</v>
      </c>
      <c r="AG1" s="94" t="s">
        <v>30</v>
      </c>
      <c r="AH1" s="94" t="s">
        <v>31</v>
      </c>
      <c r="AI1" s="94" t="s">
        <v>32</v>
      </c>
      <c r="AJ1" s="94" t="s">
        <v>33</v>
      </c>
      <c r="AK1" s="94" t="s">
        <v>34</v>
      </c>
      <c r="AL1" s="94" t="s">
        <v>35</v>
      </c>
      <c r="AM1" s="94" t="s">
        <v>36</v>
      </c>
      <c r="AN1" s="94" t="s">
        <v>37</v>
      </c>
      <c r="AO1" s="94" t="s">
        <v>38</v>
      </c>
      <c r="AP1" s="94" t="s">
        <v>39</v>
      </c>
      <c r="AQ1" s="94" t="s">
        <v>40</v>
      </c>
      <c r="AR1" s="94" t="s">
        <v>41</v>
      </c>
      <c r="AS1" s="94" t="s">
        <v>42</v>
      </c>
      <c r="AT1" s="94" t="s">
        <v>43</v>
      </c>
      <c r="AU1" s="94" t="s">
        <v>44</v>
      </c>
      <c r="AV1" s="94" t="s">
        <v>45</v>
      </c>
      <c r="AW1" s="94" t="s">
        <v>46</v>
      </c>
      <c r="AX1" s="94" t="s">
        <v>47</v>
      </c>
      <c r="AY1" s="94" t="s">
        <v>48</v>
      </c>
      <c r="AZ1" s="94" t="s">
        <v>49</v>
      </c>
      <c r="BA1" s="94" t="s">
        <v>50</v>
      </c>
      <c r="BB1" s="94" t="s">
        <v>51</v>
      </c>
      <c r="BC1" s="95" t="s">
        <v>52</v>
      </c>
    </row>
    <row r="2" spans="1:56" s="96" customFormat="1" ht="20.25" customHeight="1" thickBot="1" x14ac:dyDescent="0.25">
      <c r="A2" s="164" t="s">
        <v>118</v>
      </c>
      <c r="B2" s="165"/>
      <c r="C2" s="92"/>
      <c r="D2" s="93"/>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7"/>
      <c r="BD2" s="98"/>
    </row>
    <row r="3" spans="1:56" s="102" customFormat="1" ht="37.5" customHeight="1" x14ac:dyDescent="0.2">
      <c r="A3" s="99" t="s">
        <v>119</v>
      </c>
      <c r="B3" s="99" t="s">
        <v>53</v>
      </c>
      <c r="C3" s="100">
        <v>2</v>
      </c>
      <c r="D3" s="101">
        <f>C3*(10/8)</f>
        <v>2.5</v>
      </c>
      <c r="E3" s="69" t="s">
        <v>54</v>
      </c>
      <c r="F3" s="69" t="s">
        <v>55</v>
      </c>
      <c r="G3" s="69" t="s">
        <v>54</v>
      </c>
      <c r="H3" s="69" t="s">
        <v>55</v>
      </c>
      <c r="I3" s="69" t="s">
        <v>55</v>
      </c>
      <c r="J3" s="69" t="s">
        <v>54</v>
      </c>
      <c r="K3" s="69" t="s">
        <v>55</v>
      </c>
      <c r="L3" s="69" t="s">
        <v>55</v>
      </c>
      <c r="M3" s="69" t="s">
        <v>55</v>
      </c>
      <c r="N3" s="69" t="s">
        <v>54</v>
      </c>
      <c r="O3" s="69" t="s">
        <v>55</v>
      </c>
      <c r="P3" s="69" t="s">
        <v>55</v>
      </c>
      <c r="Q3" s="69" t="s">
        <v>54</v>
      </c>
      <c r="R3" s="69" t="s">
        <v>55</v>
      </c>
      <c r="S3" s="69" t="s">
        <v>55</v>
      </c>
      <c r="T3" s="69" t="s">
        <v>55</v>
      </c>
      <c r="U3" s="69" t="s">
        <v>55</v>
      </c>
      <c r="V3" s="69" t="s">
        <v>55</v>
      </c>
      <c r="W3" s="69" t="s">
        <v>55</v>
      </c>
      <c r="X3" s="69" t="s">
        <v>55</v>
      </c>
      <c r="Y3" s="69" t="s">
        <v>55</v>
      </c>
      <c r="Z3" s="69" t="s">
        <v>55</v>
      </c>
      <c r="AA3" s="69" t="s">
        <v>54</v>
      </c>
      <c r="AB3" s="69" t="s">
        <v>55</v>
      </c>
      <c r="AC3" s="69" t="s">
        <v>54</v>
      </c>
      <c r="AD3" s="69" t="s">
        <v>55</v>
      </c>
      <c r="AE3" s="69" t="s">
        <v>55</v>
      </c>
      <c r="AF3" s="69" t="s">
        <v>55</v>
      </c>
      <c r="AG3" s="69" t="s">
        <v>54</v>
      </c>
      <c r="AH3" s="69" t="s">
        <v>54</v>
      </c>
      <c r="AI3" s="69" t="s">
        <v>55</v>
      </c>
      <c r="AJ3" s="69" t="s">
        <v>55</v>
      </c>
      <c r="AK3" s="69" t="s">
        <v>55</v>
      </c>
      <c r="AL3" s="69" t="s">
        <v>55</v>
      </c>
      <c r="AM3" s="69" t="s">
        <v>54</v>
      </c>
      <c r="AN3" s="69" t="s">
        <v>55</v>
      </c>
      <c r="AO3" s="69" t="s">
        <v>55</v>
      </c>
      <c r="AP3" s="69" t="s">
        <v>54</v>
      </c>
      <c r="AQ3" s="69" t="s">
        <v>54</v>
      </c>
      <c r="AR3" s="69" t="s">
        <v>55</v>
      </c>
      <c r="AS3" s="69" t="s">
        <v>55</v>
      </c>
      <c r="AT3" s="69" t="s">
        <v>54</v>
      </c>
      <c r="AU3" s="69" t="s">
        <v>55</v>
      </c>
      <c r="AV3" s="69" t="s">
        <v>55</v>
      </c>
      <c r="AW3" s="69" t="s">
        <v>54</v>
      </c>
      <c r="AX3" s="69" t="s">
        <v>54</v>
      </c>
      <c r="AY3" s="69" t="s">
        <v>55</v>
      </c>
      <c r="AZ3" s="69" t="s">
        <v>55</v>
      </c>
      <c r="BA3" s="69" t="s">
        <v>54</v>
      </c>
      <c r="BB3" s="69" t="s">
        <v>55</v>
      </c>
      <c r="BC3" s="69" t="s">
        <v>54</v>
      </c>
    </row>
    <row r="4" spans="1:56" s="102" customFormat="1" ht="37.5" customHeight="1" x14ac:dyDescent="0.2">
      <c r="A4" s="103" t="s">
        <v>120</v>
      </c>
      <c r="B4" s="104" t="s">
        <v>56</v>
      </c>
      <c r="C4" s="105">
        <v>2</v>
      </c>
      <c r="D4" s="106">
        <f t="shared" ref="D4:D6" si="0">C4*(10/8)</f>
        <v>2.5</v>
      </c>
      <c r="E4" s="70" t="s">
        <v>55</v>
      </c>
      <c r="F4" s="70" t="s">
        <v>55</v>
      </c>
      <c r="G4" s="70" t="s">
        <v>55</v>
      </c>
      <c r="H4" s="70" t="s">
        <v>55</v>
      </c>
      <c r="I4" s="70" t="s">
        <v>55</v>
      </c>
      <c r="J4" s="70" t="s">
        <v>55</v>
      </c>
      <c r="K4" s="70" t="s">
        <v>55</v>
      </c>
      <c r="L4" s="70" t="s">
        <v>55</v>
      </c>
      <c r="M4" s="70" t="s">
        <v>55</v>
      </c>
      <c r="N4" s="70" t="s">
        <v>57</v>
      </c>
      <c r="O4" s="70" t="s">
        <v>55</v>
      </c>
      <c r="P4" s="70" t="s">
        <v>55</v>
      </c>
      <c r="Q4" s="70" t="s">
        <v>55</v>
      </c>
      <c r="R4" s="70" t="s">
        <v>55</v>
      </c>
      <c r="S4" s="70" t="s">
        <v>55</v>
      </c>
      <c r="T4" s="70" t="s">
        <v>55</v>
      </c>
      <c r="U4" s="70" t="s">
        <v>55</v>
      </c>
      <c r="V4" s="70" t="s">
        <v>55</v>
      </c>
      <c r="W4" s="70" t="s">
        <v>55</v>
      </c>
      <c r="X4" s="70" t="s">
        <v>55</v>
      </c>
      <c r="Y4" s="70" t="s">
        <v>55</v>
      </c>
      <c r="Z4" s="70" t="s">
        <v>55</v>
      </c>
      <c r="AA4" s="70" t="s">
        <v>55</v>
      </c>
      <c r="AB4" s="70" t="s">
        <v>55</v>
      </c>
      <c r="AC4" s="70" t="s">
        <v>57</v>
      </c>
      <c r="AD4" s="70" t="s">
        <v>55</v>
      </c>
      <c r="AE4" s="70" t="s">
        <v>57</v>
      </c>
      <c r="AF4" s="70" t="s">
        <v>55</v>
      </c>
      <c r="AG4" s="70" t="s">
        <v>55</v>
      </c>
      <c r="AH4" s="70" t="s">
        <v>57</v>
      </c>
      <c r="AI4" s="70" t="s">
        <v>55</v>
      </c>
      <c r="AJ4" s="70" t="s">
        <v>55</v>
      </c>
      <c r="AK4" s="70" t="s">
        <v>55</v>
      </c>
      <c r="AL4" s="70" t="s">
        <v>55</v>
      </c>
      <c r="AM4" s="70" t="s">
        <v>55</v>
      </c>
      <c r="AN4" s="70" t="s">
        <v>55</v>
      </c>
      <c r="AO4" s="70" t="s">
        <v>55</v>
      </c>
      <c r="AP4" s="70" t="s">
        <v>55</v>
      </c>
      <c r="AQ4" s="70" t="s">
        <v>55</v>
      </c>
      <c r="AR4" s="70" t="s">
        <v>55</v>
      </c>
      <c r="AS4" s="70" t="s">
        <v>55</v>
      </c>
      <c r="AT4" s="70" t="s">
        <v>57</v>
      </c>
      <c r="AU4" s="70" t="s">
        <v>55</v>
      </c>
      <c r="AV4" s="70" t="s">
        <v>55</v>
      </c>
      <c r="AW4" s="70" t="s">
        <v>57</v>
      </c>
      <c r="AX4" s="70" t="s">
        <v>57</v>
      </c>
      <c r="AY4" s="70" t="s">
        <v>57</v>
      </c>
      <c r="AZ4" s="70" t="s">
        <v>55</v>
      </c>
      <c r="BA4" s="70" t="s">
        <v>55</v>
      </c>
      <c r="BB4" s="70" t="s">
        <v>54</v>
      </c>
      <c r="BC4" s="70" t="s">
        <v>57</v>
      </c>
    </row>
    <row r="5" spans="1:56" s="102" customFormat="1" ht="37.5" customHeight="1" x14ac:dyDescent="0.2">
      <c r="A5" s="103" t="s">
        <v>121</v>
      </c>
      <c r="B5" s="72" t="s">
        <v>58</v>
      </c>
      <c r="C5" s="105">
        <v>2</v>
      </c>
      <c r="D5" s="106">
        <f t="shared" si="0"/>
        <v>2.5</v>
      </c>
      <c r="E5" s="70" t="s">
        <v>57</v>
      </c>
      <c r="F5" s="70" t="s">
        <v>55</v>
      </c>
      <c r="G5" s="70" t="s">
        <v>57</v>
      </c>
      <c r="H5" s="70" t="s">
        <v>57</v>
      </c>
      <c r="I5" s="70" t="s">
        <v>55</v>
      </c>
      <c r="J5" s="70" t="s">
        <v>57</v>
      </c>
      <c r="K5" s="70" t="s">
        <v>55</v>
      </c>
      <c r="L5" s="70" t="s">
        <v>55</v>
      </c>
      <c r="M5" s="70" t="s">
        <v>57</v>
      </c>
      <c r="N5" s="70" t="s">
        <v>55</v>
      </c>
      <c r="O5" s="70" t="s">
        <v>55</v>
      </c>
      <c r="P5" s="70" t="s">
        <v>55</v>
      </c>
      <c r="Q5" s="70" t="s">
        <v>55</v>
      </c>
      <c r="R5" s="70" t="s">
        <v>55</v>
      </c>
      <c r="S5" s="70" t="s">
        <v>55</v>
      </c>
      <c r="T5" s="70" t="s">
        <v>55</v>
      </c>
      <c r="U5" s="70" t="s">
        <v>55</v>
      </c>
      <c r="V5" s="70" t="s">
        <v>55</v>
      </c>
      <c r="W5" s="70" t="s">
        <v>55</v>
      </c>
      <c r="X5" s="70" t="s">
        <v>55</v>
      </c>
      <c r="Y5" s="70" t="s">
        <v>55</v>
      </c>
      <c r="Z5" s="70" t="s">
        <v>57</v>
      </c>
      <c r="AA5" s="70" t="s">
        <v>57</v>
      </c>
      <c r="AB5" s="70" t="s">
        <v>57</v>
      </c>
      <c r="AC5" s="70" t="s">
        <v>57</v>
      </c>
      <c r="AD5" s="70" t="s">
        <v>57</v>
      </c>
      <c r="AE5" s="70" t="s">
        <v>55</v>
      </c>
      <c r="AF5" s="70" t="s">
        <v>57</v>
      </c>
      <c r="AG5" s="70" t="s">
        <v>57</v>
      </c>
      <c r="AH5" s="70" t="s">
        <v>57</v>
      </c>
      <c r="AI5" s="70" t="s">
        <v>55</v>
      </c>
      <c r="AJ5" s="70" t="s">
        <v>55</v>
      </c>
      <c r="AK5" s="70" t="s">
        <v>55</v>
      </c>
      <c r="AL5" s="70" t="s">
        <v>57</v>
      </c>
      <c r="AM5" s="70" t="s">
        <v>57</v>
      </c>
      <c r="AN5" s="70" t="s">
        <v>55</v>
      </c>
      <c r="AO5" s="70" t="s">
        <v>57</v>
      </c>
      <c r="AP5" s="70" t="s">
        <v>55</v>
      </c>
      <c r="AQ5" s="70" t="s">
        <v>57</v>
      </c>
      <c r="AR5" s="70" t="s">
        <v>57</v>
      </c>
      <c r="AS5" s="70" t="s">
        <v>55</v>
      </c>
      <c r="AT5" s="70" t="s">
        <v>57</v>
      </c>
      <c r="AU5" s="70" t="s">
        <v>55</v>
      </c>
      <c r="AV5" s="70" t="s">
        <v>55</v>
      </c>
      <c r="AW5" s="70" t="s">
        <v>57</v>
      </c>
      <c r="AX5" s="70" t="s">
        <v>57</v>
      </c>
      <c r="AY5" s="70" t="s">
        <v>57</v>
      </c>
      <c r="AZ5" s="70" t="s">
        <v>55</v>
      </c>
      <c r="BA5" s="70" t="s">
        <v>57</v>
      </c>
      <c r="BB5" s="70" t="s">
        <v>57</v>
      </c>
      <c r="BC5" s="70" t="s">
        <v>57</v>
      </c>
    </row>
    <row r="6" spans="1:56" s="102" customFormat="1" ht="37.5" customHeight="1" x14ac:dyDescent="0.2">
      <c r="A6" s="103" t="s">
        <v>122</v>
      </c>
      <c r="B6" s="72" t="s">
        <v>59</v>
      </c>
      <c r="C6" s="105">
        <v>2</v>
      </c>
      <c r="D6" s="106">
        <f t="shared" si="0"/>
        <v>2.5</v>
      </c>
      <c r="E6" s="70" t="s">
        <v>55</v>
      </c>
      <c r="F6" s="70" t="s">
        <v>55</v>
      </c>
      <c r="G6" s="70" t="s">
        <v>57</v>
      </c>
      <c r="H6" s="70" t="s">
        <v>55</v>
      </c>
      <c r="I6" s="70" t="s">
        <v>55</v>
      </c>
      <c r="J6" s="70" t="s">
        <v>57</v>
      </c>
      <c r="K6" s="70" t="s">
        <v>55</v>
      </c>
      <c r="L6" s="70" t="s">
        <v>55</v>
      </c>
      <c r="M6" s="70" t="s">
        <v>55</v>
      </c>
      <c r="N6" s="70" t="s">
        <v>55</v>
      </c>
      <c r="O6" s="70" t="s">
        <v>55</v>
      </c>
      <c r="P6" s="70" t="s">
        <v>55</v>
      </c>
      <c r="Q6" s="70" t="s">
        <v>55</v>
      </c>
      <c r="R6" s="70" t="s">
        <v>55</v>
      </c>
      <c r="S6" s="70" t="s">
        <v>55</v>
      </c>
      <c r="T6" s="70" t="s">
        <v>55</v>
      </c>
      <c r="U6" s="70" t="s">
        <v>55</v>
      </c>
      <c r="V6" s="70" t="s">
        <v>55</v>
      </c>
      <c r="W6" s="70" t="s">
        <v>55</v>
      </c>
      <c r="X6" s="70" t="s">
        <v>55</v>
      </c>
      <c r="Y6" s="70" t="s">
        <v>55</v>
      </c>
      <c r="Z6" s="70" t="s">
        <v>55</v>
      </c>
      <c r="AA6" s="70" t="s">
        <v>57</v>
      </c>
      <c r="AB6" s="70" t="s">
        <v>55</v>
      </c>
      <c r="AC6" s="70" t="s">
        <v>57</v>
      </c>
      <c r="AD6" s="70" t="s">
        <v>55</v>
      </c>
      <c r="AE6" s="70" t="s">
        <v>55</v>
      </c>
      <c r="AF6" s="70" t="s">
        <v>55</v>
      </c>
      <c r="AG6" s="70" t="s">
        <v>55</v>
      </c>
      <c r="AH6" s="70" t="s">
        <v>57</v>
      </c>
      <c r="AI6" s="70" t="s">
        <v>55</v>
      </c>
      <c r="AJ6" s="70" t="s">
        <v>57</v>
      </c>
      <c r="AK6" s="70" t="s">
        <v>55</v>
      </c>
      <c r="AL6" s="70" t="s">
        <v>55</v>
      </c>
      <c r="AM6" s="70" t="s">
        <v>57</v>
      </c>
      <c r="AN6" s="70" t="s">
        <v>55</v>
      </c>
      <c r="AO6" s="70" t="s">
        <v>55</v>
      </c>
      <c r="AP6" s="70" t="s">
        <v>55</v>
      </c>
      <c r="AQ6" s="70" t="s">
        <v>57</v>
      </c>
      <c r="AR6" s="70" t="s">
        <v>55</v>
      </c>
      <c r="AS6" s="70" t="s">
        <v>55</v>
      </c>
      <c r="AT6" s="70" t="s">
        <v>57</v>
      </c>
      <c r="AU6" s="70" t="s">
        <v>55</v>
      </c>
      <c r="AV6" s="70" t="s">
        <v>55</v>
      </c>
      <c r="AW6" s="70" t="s">
        <v>57</v>
      </c>
      <c r="AX6" s="70" t="s">
        <v>57</v>
      </c>
      <c r="AY6" s="70" t="s">
        <v>57</v>
      </c>
      <c r="AZ6" s="70" t="s">
        <v>55</v>
      </c>
      <c r="BA6" s="70" t="s">
        <v>55</v>
      </c>
      <c r="BB6" s="70" t="s">
        <v>55</v>
      </c>
      <c r="BC6" s="70" t="s">
        <v>57</v>
      </c>
    </row>
    <row r="7" spans="1:56" s="102" customFormat="1" ht="20.25" customHeight="1" x14ac:dyDescent="0.2">
      <c r="A7" s="166"/>
      <c r="B7" s="107" t="s">
        <v>60</v>
      </c>
      <c r="C7" s="108">
        <f>SUM(C3:C6)</f>
        <v>8</v>
      </c>
      <c r="D7" s="109" t="s">
        <v>61</v>
      </c>
      <c r="E7" s="70">
        <f>Background!E7</f>
        <v>5</v>
      </c>
      <c r="F7" s="70">
        <f>Background!F7</f>
        <v>8</v>
      </c>
      <c r="G7" s="70">
        <f>Background!G7</f>
        <v>3</v>
      </c>
      <c r="H7" s="70">
        <f>Background!H7</f>
        <v>6</v>
      </c>
      <c r="I7" s="70">
        <f>Background!I7</f>
        <v>8</v>
      </c>
      <c r="J7" s="70">
        <f>Background!J7</f>
        <v>3</v>
      </c>
      <c r="K7" s="70">
        <f>Background!K7</f>
        <v>8</v>
      </c>
      <c r="L7" s="70">
        <f>Background!L7</f>
        <v>8</v>
      </c>
      <c r="M7" s="70">
        <f>Background!M7</f>
        <v>6</v>
      </c>
      <c r="N7" s="70">
        <f>Background!N7</f>
        <v>5</v>
      </c>
      <c r="O7" s="70">
        <f>Background!O7</f>
        <v>8</v>
      </c>
      <c r="P7" s="70">
        <f>Background!P7</f>
        <v>8</v>
      </c>
      <c r="Q7" s="70">
        <f>Background!Q7</f>
        <v>7</v>
      </c>
      <c r="R7" s="70">
        <f>Background!R7</f>
        <v>8</v>
      </c>
      <c r="S7" s="70">
        <f>Background!S7</f>
        <v>8</v>
      </c>
      <c r="T7" s="70">
        <f>Background!T7</f>
        <v>8</v>
      </c>
      <c r="U7" s="70">
        <f>Background!U7</f>
        <v>8</v>
      </c>
      <c r="V7" s="70">
        <f>Background!V7</f>
        <v>8</v>
      </c>
      <c r="W7" s="70">
        <f>Background!W7</f>
        <v>8</v>
      </c>
      <c r="X7" s="70">
        <f>Background!X7</f>
        <v>8</v>
      </c>
      <c r="Y7" s="70">
        <f>Background!Y7</f>
        <v>8</v>
      </c>
      <c r="Z7" s="70">
        <f>Background!Z7</f>
        <v>6</v>
      </c>
      <c r="AA7" s="70">
        <f>Background!AA7</f>
        <v>3</v>
      </c>
      <c r="AB7" s="70">
        <f>Background!AB7</f>
        <v>6</v>
      </c>
      <c r="AC7" s="70">
        <f>Background!AC7</f>
        <v>1</v>
      </c>
      <c r="AD7" s="70">
        <f>Background!AD7</f>
        <v>6</v>
      </c>
      <c r="AE7" s="70">
        <f>Background!AE7</f>
        <v>6</v>
      </c>
      <c r="AF7" s="70">
        <f>Background!AF7</f>
        <v>6</v>
      </c>
      <c r="AG7" s="70">
        <f>Background!AG7</f>
        <v>5</v>
      </c>
      <c r="AH7" s="70">
        <f>Background!AH7</f>
        <v>1</v>
      </c>
      <c r="AI7" s="70">
        <f>Background!AI7</f>
        <v>8</v>
      </c>
      <c r="AJ7" s="70">
        <f>Background!AJ7</f>
        <v>6</v>
      </c>
      <c r="AK7" s="70">
        <f>Background!AK7</f>
        <v>8</v>
      </c>
      <c r="AL7" s="70">
        <f>Background!AL7</f>
        <v>6</v>
      </c>
      <c r="AM7" s="70">
        <f>Background!AM7</f>
        <v>3</v>
      </c>
      <c r="AN7" s="70">
        <f>Background!AN7</f>
        <v>8</v>
      </c>
      <c r="AO7" s="70">
        <f>Background!AO7</f>
        <v>6</v>
      </c>
      <c r="AP7" s="70">
        <f>Background!AP7</f>
        <v>7</v>
      </c>
      <c r="AQ7" s="70">
        <f>Background!AQ7</f>
        <v>3</v>
      </c>
      <c r="AR7" s="70">
        <f>Background!AR7</f>
        <v>6</v>
      </c>
      <c r="AS7" s="70">
        <f>Background!AS7</f>
        <v>8</v>
      </c>
      <c r="AT7" s="70">
        <f>Background!AT7</f>
        <v>1</v>
      </c>
      <c r="AU7" s="70">
        <f>Background!AU7</f>
        <v>8</v>
      </c>
      <c r="AV7" s="70">
        <f>Background!AV7</f>
        <v>8</v>
      </c>
      <c r="AW7" s="70">
        <f>Background!AW7</f>
        <v>1</v>
      </c>
      <c r="AX7" s="70">
        <f>Background!AX7</f>
        <v>1</v>
      </c>
      <c r="AY7" s="70">
        <f>Background!AY7</f>
        <v>2</v>
      </c>
      <c r="AZ7" s="70">
        <f>Background!AZ7</f>
        <v>8</v>
      </c>
      <c r="BA7" s="70">
        <f>Background!BA7</f>
        <v>5</v>
      </c>
      <c r="BB7" s="70">
        <f>Background!BB7</f>
        <v>5</v>
      </c>
      <c r="BC7" s="70">
        <f>Background!BC7</f>
        <v>1</v>
      </c>
    </row>
    <row r="8" spans="1:56" s="114" customFormat="1" ht="20.25" customHeight="1" thickBot="1" x14ac:dyDescent="0.25">
      <c r="A8" s="167"/>
      <c r="B8" s="110" t="s">
        <v>62</v>
      </c>
      <c r="C8" s="111" t="s">
        <v>61</v>
      </c>
      <c r="D8" s="112">
        <v>10</v>
      </c>
      <c r="E8" s="113">
        <f>Background!E8</f>
        <v>6.25</v>
      </c>
      <c r="F8" s="113">
        <f>Background!F8</f>
        <v>10</v>
      </c>
      <c r="G8" s="113">
        <f>Background!G8</f>
        <v>3.75</v>
      </c>
      <c r="H8" s="113">
        <f>Background!H8</f>
        <v>7.5</v>
      </c>
      <c r="I8" s="113">
        <f>Background!I8</f>
        <v>10</v>
      </c>
      <c r="J8" s="113">
        <f>Background!J8</f>
        <v>3.75</v>
      </c>
      <c r="K8" s="113">
        <f>Background!K8</f>
        <v>10</v>
      </c>
      <c r="L8" s="113">
        <f>Background!L8</f>
        <v>10</v>
      </c>
      <c r="M8" s="113">
        <f>Background!M8</f>
        <v>7.5</v>
      </c>
      <c r="N8" s="113">
        <f>Background!N8</f>
        <v>6.25</v>
      </c>
      <c r="O8" s="113">
        <f>Background!O8</f>
        <v>10</v>
      </c>
      <c r="P8" s="113">
        <f>Background!P8</f>
        <v>10</v>
      </c>
      <c r="Q8" s="113">
        <f>Background!Q8</f>
        <v>8.75</v>
      </c>
      <c r="R8" s="113">
        <f>Background!R8</f>
        <v>10</v>
      </c>
      <c r="S8" s="113">
        <f>Background!S8</f>
        <v>10</v>
      </c>
      <c r="T8" s="113">
        <f>Background!T8</f>
        <v>10</v>
      </c>
      <c r="U8" s="113">
        <f>Background!U8</f>
        <v>10</v>
      </c>
      <c r="V8" s="113">
        <f>Background!V8</f>
        <v>10</v>
      </c>
      <c r="W8" s="113">
        <f>Background!W8</f>
        <v>10</v>
      </c>
      <c r="X8" s="113">
        <f>Background!X8</f>
        <v>10</v>
      </c>
      <c r="Y8" s="113">
        <f>Background!Y8</f>
        <v>10</v>
      </c>
      <c r="Z8" s="113">
        <f>Background!Z8</f>
        <v>7.5</v>
      </c>
      <c r="AA8" s="113">
        <f>Background!AA8</f>
        <v>3.75</v>
      </c>
      <c r="AB8" s="113">
        <f>Background!AB8</f>
        <v>7.5</v>
      </c>
      <c r="AC8" s="113">
        <f>Background!AC8</f>
        <v>1.25</v>
      </c>
      <c r="AD8" s="113">
        <f>Background!AD8</f>
        <v>7.5</v>
      </c>
      <c r="AE8" s="113">
        <f>Background!AE8</f>
        <v>7.5</v>
      </c>
      <c r="AF8" s="113">
        <f>Background!AF8</f>
        <v>7.5</v>
      </c>
      <c r="AG8" s="113">
        <f>Background!AG8</f>
        <v>6.25</v>
      </c>
      <c r="AH8" s="113">
        <f>Background!AH8</f>
        <v>1.25</v>
      </c>
      <c r="AI8" s="113">
        <f>Background!AI8</f>
        <v>10</v>
      </c>
      <c r="AJ8" s="113">
        <f>Background!AJ8</f>
        <v>7.5</v>
      </c>
      <c r="AK8" s="113">
        <f>Background!AK8</f>
        <v>10</v>
      </c>
      <c r="AL8" s="113">
        <f>Background!AL8</f>
        <v>7.5</v>
      </c>
      <c r="AM8" s="113">
        <f>Background!AM8</f>
        <v>3.75</v>
      </c>
      <c r="AN8" s="113">
        <f>Background!AN8</f>
        <v>10</v>
      </c>
      <c r="AO8" s="113">
        <f>Background!AO8</f>
        <v>7.5</v>
      </c>
      <c r="AP8" s="113">
        <f>Background!AP8</f>
        <v>8.75</v>
      </c>
      <c r="AQ8" s="113">
        <f>Background!AQ8</f>
        <v>3.75</v>
      </c>
      <c r="AR8" s="113">
        <f>Background!AR8</f>
        <v>7.5</v>
      </c>
      <c r="AS8" s="113">
        <f>Background!AS8</f>
        <v>10</v>
      </c>
      <c r="AT8" s="113">
        <f>Background!AT8</f>
        <v>1.25</v>
      </c>
      <c r="AU8" s="113">
        <f>Background!AU8</f>
        <v>10</v>
      </c>
      <c r="AV8" s="113">
        <f>Background!AV8</f>
        <v>10</v>
      </c>
      <c r="AW8" s="113">
        <f>Background!AW8</f>
        <v>1.25</v>
      </c>
      <c r="AX8" s="113">
        <f>Background!AX8</f>
        <v>1.25</v>
      </c>
      <c r="AY8" s="113">
        <f>Background!AY8</f>
        <v>2.5</v>
      </c>
      <c r="AZ8" s="113">
        <f>Background!AZ8</f>
        <v>10</v>
      </c>
      <c r="BA8" s="113">
        <f>Background!BA8</f>
        <v>6.25</v>
      </c>
      <c r="BB8" s="113">
        <f>Background!BB8</f>
        <v>6.25</v>
      </c>
      <c r="BC8" s="113">
        <f>Background!BC8</f>
        <v>1.25</v>
      </c>
    </row>
    <row r="9" spans="1:56" s="114" customFormat="1" ht="20.25" customHeight="1" thickBot="1" x14ac:dyDescent="0.25">
      <c r="A9" s="160" t="s">
        <v>123</v>
      </c>
      <c r="B9" s="161"/>
      <c r="C9" s="115"/>
      <c r="D9" s="116"/>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row>
    <row r="10" spans="1:56" s="102" customFormat="1" ht="37.5" customHeight="1" x14ac:dyDescent="0.2">
      <c r="A10" s="99" t="s">
        <v>119</v>
      </c>
      <c r="B10" s="118" t="s">
        <v>63</v>
      </c>
      <c r="C10" s="119">
        <v>10</v>
      </c>
      <c r="D10" s="120">
        <f>C10*(10/20)</f>
        <v>5</v>
      </c>
      <c r="E10" s="121" t="s">
        <v>57</v>
      </c>
      <c r="F10" s="121" t="s">
        <v>55</v>
      </c>
      <c r="G10" s="121" t="s">
        <v>57</v>
      </c>
      <c r="H10" s="121" t="s">
        <v>55</v>
      </c>
      <c r="I10" s="121" t="s">
        <v>55</v>
      </c>
      <c r="J10" s="121" t="s">
        <v>57</v>
      </c>
      <c r="K10" s="121" t="s">
        <v>55</v>
      </c>
      <c r="L10" s="121" t="s">
        <v>57</v>
      </c>
      <c r="M10" s="121" t="s">
        <v>57</v>
      </c>
      <c r="N10" s="121" t="s">
        <v>57</v>
      </c>
      <c r="O10" s="121" t="s">
        <v>55</v>
      </c>
      <c r="P10" s="121" t="s">
        <v>55</v>
      </c>
      <c r="Q10" s="121" t="s">
        <v>57</v>
      </c>
      <c r="R10" s="121" t="s">
        <v>57</v>
      </c>
      <c r="S10" s="121" t="s">
        <v>57</v>
      </c>
      <c r="T10" s="121" t="s">
        <v>55</v>
      </c>
      <c r="U10" s="121" t="s">
        <v>55</v>
      </c>
      <c r="V10" s="121" t="s">
        <v>55</v>
      </c>
      <c r="W10" s="121" t="s">
        <v>57</v>
      </c>
      <c r="X10" s="121" t="s">
        <v>57</v>
      </c>
      <c r="Y10" s="121" t="s">
        <v>57</v>
      </c>
      <c r="Z10" s="121" t="s">
        <v>57</v>
      </c>
      <c r="AA10" s="121" t="s">
        <v>57</v>
      </c>
      <c r="AB10" s="121" t="s">
        <v>57</v>
      </c>
      <c r="AC10" s="121" t="s">
        <v>57</v>
      </c>
      <c r="AD10" s="121" t="s">
        <v>55</v>
      </c>
      <c r="AE10" s="121" t="s">
        <v>57</v>
      </c>
      <c r="AF10" s="121" t="s">
        <v>55</v>
      </c>
      <c r="AG10" s="121" t="s">
        <v>57</v>
      </c>
      <c r="AH10" s="121" t="s">
        <v>57</v>
      </c>
      <c r="AI10" s="121" t="s">
        <v>57</v>
      </c>
      <c r="AJ10" s="121" t="s">
        <v>55</v>
      </c>
      <c r="AK10" s="121" t="s">
        <v>57</v>
      </c>
      <c r="AL10" s="121" t="s">
        <v>55</v>
      </c>
      <c r="AM10" s="121" t="s">
        <v>57</v>
      </c>
      <c r="AN10" s="121" t="s">
        <v>57</v>
      </c>
      <c r="AO10" s="121" t="s">
        <v>55</v>
      </c>
      <c r="AP10" s="121" t="s">
        <v>57</v>
      </c>
      <c r="AQ10" s="121" t="s">
        <v>57</v>
      </c>
      <c r="AR10" s="121" t="s">
        <v>57</v>
      </c>
      <c r="AS10" s="121" t="s">
        <v>57</v>
      </c>
      <c r="AT10" s="121" t="s">
        <v>57</v>
      </c>
      <c r="AU10" s="121" t="s">
        <v>57</v>
      </c>
      <c r="AV10" s="121" t="s">
        <v>55</v>
      </c>
      <c r="AW10" s="121" t="s">
        <v>57</v>
      </c>
      <c r="AX10" s="121" t="s">
        <v>57</v>
      </c>
      <c r="AY10" s="121" t="s">
        <v>57</v>
      </c>
      <c r="AZ10" s="121" t="s">
        <v>55</v>
      </c>
      <c r="BA10" s="121" t="s">
        <v>57</v>
      </c>
      <c r="BB10" s="121" t="s">
        <v>57</v>
      </c>
      <c r="BC10" s="121" t="s">
        <v>57</v>
      </c>
    </row>
    <row r="11" spans="1:56" s="102" customFormat="1" ht="37.5" customHeight="1" x14ac:dyDescent="0.2">
      <c r="A11" s="103" t="s">
        <v>126</v>
      </c>
      <c r="B11" s="72" t="s">
        <v>64</v>
      </c>
      <c r="C11" s="122">
        <v>5</v>
      </c>
      <c r="D11" s="123">
        <f t="shared" ref="D11:D12" si="1">C11*(10/20)</f>
        <v>2.5</v>
      </c>
      <c r="E11" s="72" t="s">
        <v>54</v>
      </c>
      <c r="F11" s="72" t="s">
        <v>55</v>
      </c>
      <c r="G11" s="72" t="s">
        <v>57</v>
      </c>
      <c r="H11" s="72" t="s">
        <v>57</v>
      </c>
      <c r="I11" s="72" t="s">
        <v>55</v>
      </c>
      <c r="J11" s="72" t="s">
        <v>55</v>
      </c>
      <c r="K11" s="72" t="s">
        <v>57</v>
      </c>
      <c r="L11" s="72" t="s">
        <v>55</v>
      </c>
      <c r="M11" s="72" t="s">
        <v>54</v>
      </c>
      <c r="N11" s="72" t="s">
        <v>55</v>
      </c>
      <c r="O11" s="72" t="s">
        <v>55</v>
      </c>
      <c r="P11" s="72" t="s">
        <v>55</v>
      </c>
      <c r="Q11" s="72" t="s">
        <v>54</v>
      </c>
      <c r="R11" s="72" t="s">
        <v>55</v>
      </c>
      <c r="S11" s="72" t="s">
        <v>54</v>
      </c>
      <c r="T11" s="72" t="s">
        <v>54</v>
      </c>
      <c r="U11" s="72" t="s">
        <v>54</v>
      </c>
      <c r="V11" s="72" t="s">
        <v>55</v>
      </c>
      <c r="W11" s="72" t="s">
        <v>55</v>
      </c>
      <c r="X11" s="72" t="s">
        <v>55</v>
      </c>
      <c r="Y11" s="72" t="s">
        <v>54</v>
      </c>
      <c r="Z11" s="72" t="s">
        <v>57</v>
      </c>
      <c r="AA11" s="72" t="s">
        <v>55</v>
      </c>
      <c r="AB11" s="72" t="s">
        <v>54</v>
      </c>
      <c r="AC11" s="72" t="s">
        <v>54</v>
      </c>
      <c r="AD11" s="72" t="s">
        <v>54</v>
      </c>
      <c r="AE11" s="72" t="s">
        <v>57</v>
      </c>
      <c r="AF11" s="72" t="s">
        <v>57</v>
      </c>
      <c r="AG11" s="72" t="s">
        <v>57</v>
      </c>
      <c r="AH11" s="72" t="s">
        <v>57</v>
      </c>
      <c r="AI11" s="72" t="s">
        <v>55</v>
      </c>
      <c r="AJ11" s="72" t="s">
        <v>55</v>
      </c>
      <c r="AK11" s="72" t="s">
        <v>55</v>
      </c>
      <c r="AL11" s="72" t="s">
        <v>55</v>
      </c>
      <c r="AM11" s="72" t="s">
        <v>57</v>
      </c>
      <c r="AN11" s="72" t="s">
        <v>55</v>
      </c>
      <c r="AO11" s="72" t="s">
        <v>55</v>
      </c>
      <c r="AP11" s="72" t="s">
        <v>55</v>
      </c>
      <c r="AQ11" s="72" t="s">
        <v>57</v>
      </c>
      <c r="AR11" s="72" t="s">
        <v>54</v>
      </c>
      <c r="AS11" s="72" t="s">
        <v>54</v>
      </c>
      <c r="AT11" s="72" t="s">
        <v>57</v>
      </c>
      <c r="AU11" s="72" t="s">
        <v>55</v>
      </c>
      <c r="AV11" s="72" t="s">
        <v>54</v>
      </c>
      <c r="AW11" s="72" t="s">
        <v>54</v>
      </c>
      <c r="AX11" s="72" t="s">
        <v>57</v>
      </c>
      <c r="AY11" s="72" t="s">
        <v>54</v>
      </c>
      <c r="AZ11" s="72" t="s">
        <v>54</v>
      </c>
      <c r="BA11" s="72" t="s">
        <v>57</v>
      </c>
      <c r="BB11" s="72" t="s">
        <v>55</v>
      </c>
      <c r="BC11" s="72" t="s">
        <v>54</v>
      </c>
    </row>
    <row r="12" spans="1:56" s="102" customFormat="1" ht="37.5" customHeight="1" x14ac:dyDescent="0.2">
      <c r="A12" s="103" t="s">
        <v>125</v>
      </c>
      <c r="B12" s="72" t="s">
        <v>65</v>
      </c>
      <c r="C12" s="122">
        <v>5</v>
      </c>
      <c r="D12" s="123">
        <f t="shared" si="1"/>
        <v>2.5</v>
      </c>
      <c r="E12" s="103" t="s">
        <v>57</v>
      </c>
      <c r="F12" s="103" t="s">
        <v>57</v>
      </c>
      <c r="G12" s="103" t="s">
        <v>57</v>
      </c>
      <c r="H12" s="103" t="s">
        <v>54</v>
      </c>
      <c r="I12" s="103" t="s">
        <v>55</v>
      </c>
      <c r="J12" s="103" t="s">
        <v>57</v>
      </c>
      <c r="K12" s="103" t="s">
        <v>55</v>
      </c>
      <c r="L12" s="103" t="s">
        <v>54</v>
      </c>
      <c r="M12" s="103" t="s">
        <v>57</v>
      </c>
      <c r="N12" s="103" t="s">
        <v>57</v>
      </c>
      <c r="O12" s="103" t="s">
        <v>55</v>
      </c>
      <c r="P12" s="103" t="s">
        <v>57</v>
      </c>
      <c r="Q12" s="103" t="s">
        <v>57</v>
      </c>
      <c r="R12" s="103" t="s">
        <v>57</v>
      </c>
      <c r="S12" s="103" t="s">
        <v>54</v>
      </c>
      <c r="T12" s="103" t="s">
        <v>54</v>
      </c>
      <c r="U12" s="103" t="s">
        <v>55</v>
      </c>
      <c r="V12" s="103" t="s">
        <v>54</v>
      </c>
      <c r="W12" s="103" t="s">
        <v>54</v>
      </c>
      <c r="X12" s="103" t="s">
        <v>55</v>
      </c>
      <c r="Y12" s="103" t="s">
        <v>57</v>
      </c>
      <c r="Z12" s="103" t="s">
        <v>57</v>
      </c>
      <c r="AA12" s="103" t="s">
        <v>57</v>
      </c>
      <c r="AB12" s="103" t="s">
        <v>54</v>
      </c>
      <c r="AC12" s="103" t="s">
        <v>57</v>
      </c>
      <c r="AD12" s="103" t="s">
        <v>54</v>
      </c>
      <c r="AE12" s="103" t="s">
        <v>57</v>
      </c>
      <c r="AF12" s="103" t="s">
        <v>54</v>
      </c>
      <c r="AG12" s="103" t="s">
        <v>57</v>
      </c>
      <c r="AH12" s="103" t="s">
        <v>57</v>
      </c>
      <c r="AI12" s="103" t="s">
        <v>55</v>
      </c>
      <c r="AJ12" s="103" t="s">
        <v>57</v>
      </c>
      <c r="AK12" s="103" t="s">
        <v>54</v>
      </c>
      <c r="AL12" s="103" t="s">
        <v>57</v>
      </c>
      <c r="AM12" s="103" t="s">
        <v>57</v>
      </c>
      <c r="AN12" s="103" t="s">
        <v>55</v>
      </c>
      <c r="AO12" s="103" t="s">
        <v>54</v>
      </c>
      <c r="AP12" s="103" t="s">
        <v>54</v>
      </c>
      <c r="AQ12" s="103" t="s">
        <v>54</v>
      </c>
      <c r="AR12" s="103" t="s">
        <v>57</v>
      </c>
      <c r="AS12" s="103" t="s">
        <v>57</v>
      </c>
      <c r="AT12" s="103" t="s">
        <v>57</v>
      </c>
      <c r="AU12" s="103" t="s">
        <v>55</v>
      </c>
      <c r="AV12" s="103" t="s">
        <v>55</v>
      </c>
      <c r="AW12" s="103" t="s">
        <v>57</v>
      </c>
      <c r="AX12" s="103" t="s">
        <v>57</v>
      </c>
      <c r="AY12" s="103" t="s">
        <v>57</v>
      </c>
      <c r="AZ12" s="103" t="s">
        <v>55</v>
      </c>
      <c r="BA12" s="103" t="s">
        <v>57</v>
      </c>
      <c r="BB12" s="103" t="s">
        <v>57</v>
      </c>
      <c r="BC12" s="103" t="s">
        <v>54</v>
      </c>
    </row>
    <row r="13" spans="1:56" s="102" customFormat="1" ht="20.25" customHeight="1" x14ac:dyDescent="0.2">
      <c r="A13" s="168"/>
      <c r="B13" s="124" t="s">
        <v>60</v>
      </c>
      <c r="C13" s="108">
        <f>SUM(C10:C12)</f>
        <v>20</v>
      </c>
      <c r="D13" s="109" t="s">
        <v>61</v>
      </c>
      <c r="E13" s="70">
        <f>Background!E13</f>
        <v>2.5</v>
      </c>
      <c r="F13" s="70">
        <f>Background!F13</f>
        <v>15</v>
      </c>
      <c r="G13" s="70">
        <f>Background!G13</f>
        <v>0</v>
      </c>
      <c r="H13" s="70">
        <f>Background!H13</f>
        <v>12.5</v>
      </c>
      <c r="I13" s="70">
        <f>Background!I13</f>
        <v>20</v>
      </c>
      <c r="J13" s="70">
        <f>Background!J13</f>
        <v>5</v>
      </c>
      <c r="K13" s="70">
        <f>Background!K13</f>
        <v>15</v>
      </c>
      <c r="L13" s="70">
        <f>Background!L13</f>
        <v>7.5</v>
      </c>
      <c r="M13" s="70">
        <f>Background!M13</f>
        <v>2.5</v>
      </c>
      <c r="N13" s="70">
        <f>Background!N13</f>
        <v>5</v>
      </c>
      <c r="O13" s="70">
        <f>Background!O13</f>
        <v>20</v>
      </c>
      <c r="P13" s="70">
        <f>Background!P13</f>
        <v>15</v>
      </c>
      <c r="Q13" s="70">
        <f>Background!Q13</f>
        <v>2.5</v>
      </c>
      <c r="R13" s="70">
        <f>Background!R13</f>
        <v>5</v>
      </c>
      <c r="S13" s="70">
        <f>Background!S13</f>
        <v>5</v>
      </c>
      <c r="T13" s="70">
        <f>Background!T13</f>
        <v>15</v>
      </c>
      <c r="U13" s="70">
        <f>Background!U13</f>
        <v>17.5</v>
      </c>
      <c r="V13" s="70">
        <f>Background!V13</f>
        <v>17.5</v>
      </c>
      <c r="W13" s="70">
        <f>Background!W13</f>
        <v>7.5</v>
      </c>
      <c r="X13" s="70">
        <f>Background!X13</f>
        <v>10</v>
      </c>
      <c r="Y13" s="70">
        <f>Background!Y13</f>
        <v>2.5</v>
      </c>
      <c r="Z13" s="70">
        <f>Background!Z13</f>
        <v>0</v>
      </c>
      <c r="AA13" s="70">
        <f>Background!AA13</f>
        <v>5</v>
      </c>
      <c r="AB13" s="70">
        <f>Background!AB13</f>
        <v>5</v>
      </c>
      <c r="AC13" s="70">
        <f>Background!AC13</f>
        <v>2.5</v>
      </c>
      <c r="AD13" s="70">
        <f>Background!AD13</f>
        <v>15</v>
      </c>
      <c r="AE13" s="70">
        <f>Background!AE13</f>
        <v>0</v>
      </c>
      <c r="AF13" s="70">
        <f>Background!AF13</f>
        <v>12.5</v>
      </c>
      <c r="AG13" s="70">
        <f>Background!AG13</f>
        <v>0</v>
      </c>
      <c r="AH13" s="70">
        <f>Background!AH13</f>
        <v>0</v>
      </c>
      <c r="AI13" s="70">
        <f>Background!AI13</f>
        <v>10</v>
      </c>
      <c r="AJ13" s="70">
        <f>Background!AJ13</f>
        <v>15</v>
      </c>
      <c r="AK13" s="70">
        <f>Background!AK13</f>
        <v>7.5</v>
      </c>
      <c r="AL13" s="70">
        <f>Background!AL13</f>
        <v>15</v>
      </c>
      <c r="AM13" s="70">
        <f>Background!AM13</f>
        <v>0</v>
      </c>
      <c r="AN13" s="70">
        <f>Background!AN13</f>
        <v>10</v>
      </c>
      <c r="AO13" s="70">
        <f>Background!AO13</f>
        <v>17.5</v>
      </c>
      <c r="AP13" s="70">
        <f>Background!AP13</f>
        <v>7.5</v>
      </c>
      <c r="AQ13" s="70">
        <f>Background!AQ13</f>
        <v>2.5</v>
      </c>
      <c r="AR13" s="70">
        <f>Background!AR13</f>
        <v>2.5</v>
      </c>
      <c r="AS13" s="70">
        <f>Background!AS13</f>
        <v>2.5</v>
      </c>
      <c r="AT13" s="70">
        <f>Background!AT13</f>
        <v>0</v>
      </c>
      <c r="AU13" s="70">
        <f>Background!AU13</f>
        <v>10</v>
      </c>
      <c r="AV13" s="70">
        <f>Background!AV13</f>
        <v>17.5</v>
      </c>
      <c r="AW13" s="70">
        <f>Background!AW13</f>
        <v>2.5</v>
      </c>
      <c r="AX13" s="70">
        <f>Background!AX13</f>
        <v>0</v>
      </c>
      <c r="AY13" s="70">
        <f>Background!AY13</f>
        <v>2.5</v>
      </c>
      <c r="AZ13" s="70">
        <f>Background!AZ13</f>
        <v>17.5</v>
      </c>
      <c r="BA13" s="70">
        <f>Background!BA13</f>
        <v>0</v>
      </c>
      <c r="BB13" s="70">
        <f>Background!BB13</f>
        <v>5</v>
      </c>
      <c r="BC13" s="70">
        <f>Background!BC13</f>
        <v>5</v>
      </c>
    </row>
    <row r="14" spans="1:56" s="114" customFormat="1" ht="20.25" customHeight="1" thickBot="1" x14ac:dyDescent="0.25">
      <c r="A14" s="169"/>
      <c r="B14" s="125" t="s">
        <v>62</v>
      </c>
      <c r="C14" s="111" t="s">
        <v>61</v>
      </c>
      <c r="D14" s="112">
        <v>10</v>
      </c>
      <c r="E14" s="113">
        <f>Background!E14</f>
        <v>1.25</v>
      </c>
      <c r="F14" s="113">
        <f>Background!F14</f>
        <v>7.5</v>
      </c>
      <c r="G14" s="113">
        <f>Background!G14</f>
        <v>0</v>
      </c>
      <c r="H14" s="113">
        <f>Background!H14</f>
        <v>6.25</v>
      </c>
      <c r="I14" s="113">
        <f>Background!I14</f>
        <v>10</v>
      </c>
      <c r="J14" s="113">
        <f>Background!J14</f>
        <v>2.5</v>
      </c>
      <c r="K14" s="113">
        <f>Background!K14</f>
        <v>7.5</v>
      </c>
      <c r="L14" s="113">
        <f>Background!L14</f>
        <v>3.75</v>
      </c>
      <c r="M14" s="113">
        <f>Background!M14</f>
        <v>1.25</v>
      </c>
      <c r="N14" s="113">
        <f>Background!N14</f>
        <v>2.5</v>
      </c>
      <c r="O14" s="113">
        <f>Background!O14</f>
        <v>10</v>
      </c>
      <c r="P14" s="113">
        <f>Background!P14</f>
        <v>7.5</v>
      </c>
      <c r="Q14" s="113">
        <f>Background!Q14</f>
        <v>1.25</v>
      </c>
      <c r="R14" s="113">
        <f>Background!R14</f>
        <v>2.5</v>
      </c>
      <c r="S14" s="113">
        <f>Background!S14</f>
        <v>2.5</v>
      </c>
      <c r="T14" s="113">
        <f>Background!T14</f>
        <v>7.5</v>
      </c>
      <c r="U14" s="113">
        <f>Background!U14</f>
        <v>8.75</v>
      </c>
      <c r="V14" s="113">
        <f>Background!V14</f>
        <v>8.75</v>
      </c>
      <c r="W14" s="113">
        <f>Background!W14</f>
        <v>3.75</v>
      </c>
      <c r="X14" s="113">
        <f>Background!X14</f>
        <v>5</v>
      </c>
      <c r="Y14" s="113">
        <f>Background!Y14</f>
        <v>1.25</v>
      </c>
      <c r="Z14" s="113">
        <f>Background!Z14</f>
        <v>0</v>
      </c>
      <c r="AA14" s="113">
        <f>Background!AA14</f>
        <v>2.5</v>
      </c>
      <c r="AB14" s="113">
        <f>Background!AB14</f>
        <v>2.5</v>
      </c>
      <c r="AC14" s="113">
        <f>Background!AC14</f>
        <v>1.25</v>
      </c>
      <c r="AD14" s="113">
        <f>Background!AD14</f>
        <v>7.5</v>
      </c>
      <c r="AE14" s="113">
        <f>Background!AE14</f>
        <v>0</v>
      </c>
      <c r="AF14" s="113">
        <f>Background!AF14</f>
        <v>6.25</v>
      </c>
      <c r="AG14" s="113">
        <f>Background!AG14</f>
        <v>0</v>
      </c>
      <c r="AH14" s="113">
        <f>Background!AH14</f>
        <v>0</v>
      </c>
      <c r="AI14" s="113">
        <f>Background!AI14</f>
        <v>5</v>
      </c>
      <c r="AJ14" s="113">
        <f>Background!AJ14</f>
        <v>7.5</v>
      </c>
      <c r="AK14" s="113">
        <f>Background!AK14</f>
        <v>3.75</v>
      </c>
      <c r="AL14" s="113">
        <f>Background!AL14</f>
        <v>7.5</v>
      </c>
      <c r="AM14" s="113">
        <f>Background!AM14</f>
        <v>0</v>
      </c>
      <c r="AN14" s="113">
        <f>Background!AN14</f>
        <v>5</v>
      </c>
      <c r="AO14" s="113">
        <f>Background!AO14</f>
        <v>8.75</v>
      </c>
      <c r="AP14" s="113">
        <f>Background!AP14</f>
        <v>3.75</v>
      </c>
      <c r="AQ14" s="113">
        <f>Background!AQ14</f>
        <v>1.25</v>
      </c>
      <c r="AR14" s="113">
        <f>Background!AR14</f>
        <v>1.25</v>
      </c>
      <c r="AS14" s="113">
        <f>Background!AS14</f>
        <v>1.25</v>
      </c>
      <c r="AT14" s="113">
        <f>Background!AT14</f>
        <v>0</v>
      </c>
      <c r="AU14" s="113">
        <f>Background!AU14</f>
        <v>5</v>
      </c>
      <c r="AV14" s="113">
        <f>Background!AV14</f>
        <v>8.75</v>
      </c>
      <c r="AW14" s="113">
        <f>Background!AW14</f>
        <v>1.25</v>
      </c>
      <c r="AX14" s="113">
        <f>Background!AX14</f>
        <v>0</v>
      </c>
      <c r="AY14" s="113">
        <f>Background!AY14</f>
        <v>1.25</v>
      </c>
      <c r="AZ14" s="113">
        <f>Background!AZ14</f>
        <v>8.75</v>
      </c>
      <c r="BA14" s="113">
        <f>Background!BA14</f>
        <v>0</v>
      </c>
      <c r="BB14" s="113">
        <f>Background!BB14</f>
        <v>2.5</v>
      </c>
      <c r="BC14" s="113">
        <f>Background!BC14</f>
        <v>2.5</v>
      </c>
    </row>
    <row r="15" spans="1:56" s="114" customFormat="1" ht="20.25" customHeight="1" thickBot="1" x14ac:dyDescent="0.25">
      <c r="A15" s="160" t="s">
        <v>124</v>
      </c>
      <c r="B15" s="161"/>
      <c r="C15" s="115"/>
      <c r="D15" s="126"/>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row>
    <row r="16" spans="1:56" s="102" customFormat="1" ht="47.25" customHeight="1" x14ac:dyDescent="0.2">
      <c r="A16" s="127"/>
      <c r="B16" s="121" t="s">
        <v>66</v>
      </c>
      <c r="C16" s="119">
        <v>10</v>
      </c>
      <c r="D16" s="128">
        <f>C16*(10/10)</f>
        <v>10</v>
      </c>
      <c r="E16" s="121" t="s">
        <v>54</v>
      </c>
      <c r="F16" s="121" t="s">
        <v>57</v>
      </c>
      <c r="G16" s="121" t="s">
        <v>55</v>
      </c>
      <c r="H16" s="121" t="s">
        <v>55</v>
      </c>
      <c r="I16" s="121" t="s">
        <v>55</v>
      </c>
      <c r="J16" s="121" t="s">
        <v>55</v>
      </c>
      <c r="K16" s="121" t="s">
        <v>57</v>
      </c>
      <c r="L16" s="121" t="s">
        <v>55</v>
      </c>
      <c r="M16" s="121" t="s">
        <v>57</v>
      </c>
      <c r="N16" s="121" t="s">
        <v>57</v>
      </c>
      <c r="O16" s="121" t="s">
        <v>57</v>
      </c>
      <c r="P16" s="121" t="s">
        <v>57</v>
      </c>
      <c r="Q16" s="121" t="s">
        <v>55</v>
      </c>
      <c r="R16" s="121" t="s">
        <v>57</v>
      </c>
      <c r="S16" s="121" t="s">
        <v>57</v>
      </c>
      <c r="T16" s="121" t="s">
        <v>55</v>
      </c>
      <c r="U16" s="121" t="s">
        <v>55</v>
      </c>
      <c r="V16" s="121" t="s">
        <v>57</v>
      </c>
      <c r="W16" s="121" t="s">
        <v>57</v>
      </c>
      <c r="X16" s="121" t="s">
        <v>55</v>
      </c>
      <c r="Y16" s="121" t="s">
        <v>55</v>
      </c>
      <c r="Z16" s="121" t="s">
        <v>57</v>
      </c>
      <c r="AA16" s="121" t="s">
        <v>55</v>
      </c>
      <c r="AB16" s="121" t="s">
        <v>55</v>
      </c>
      <c r="AC16" s="121" t="s">
        <v>55</v>
      </c>
      <c r="AD16" s="121" t="s">
        <v>55</v>
      </c>
      <c r="AE16" s="121" t="s">
        <v>55</v>
      </c>
      <c r="AF16" s="121" t="s">
        <v>55</v>
      </c>
      <c r="AG16" s="121" t="s">
        <v>55</v>
      </c>
      <c r="AH16" s="121" t="s">
        <v>57</v>
      </c>
      <c r="AI16" s="121" t="s">
        <v>57</v>
      </c>
      <c r="AJ16" s="121" t="s">
        <v>55</v>
      </c>
      <c r="AK16" s="121" t="s">
        <v>57</v>
      </c>
      <c r="AL16" s="121" t="s">
        <v>55</v>
      </c>
      <c r="AM16" s="121" t="s">
        <v>55</v>
      </c>
      <c r="AN16" s="121" t="s">
        <v>57</v>
      </c>
      <c r="AO16" s="121" t="s">
        <v>55</v>
      </c>
      <c r="AP16" s="121" t="s">
        <v>57</v>
      </c>
      <c r="AQ16" s="121" t="s">
        <v>55</v>
      </c>
      <c r="AR16" s="121" t="s">
        <v>57</v>
      </c>
      <c r="AS16" s="121" t="s">
        <v>55</v>
      </c>
      <c r="AT16" s="121" t="s">
        <v>55</v>
      </c>
      <c r="AU16" s="121" t="s">
        <v>55</v>
      </c>
      <c r="AV16" s="121" t="s">
        <v>55</v>
      </c>
      <c r="AW16" s="121" t="s">
        <v>55</v>
      </c>
      <c r="AX16" s="121" t="s">
        <v>55</v>
      </c>
      <c r="AY16" s="121" t="s">
        <v>55</v>
      </c>
      <c r="AZ16" s="121" t="s">
        <v>55</v>
      </c>
      <c r="BA16" s="121" t="s">
        <v>57</v>
      </c>
      <c r="BB16" s="121" t="s">
        <v>54</v>
      </c>
      <c r="BC16" s="121" t="s">
        <v>55</v>
      </c>
    </row>
    <row r="17" spans="1:55" s="102" customFormat="1" ht="20.25" customHeight="1" x14ac:dyDescent="0.2">
      <c r="A17" s="162"/>
      <c r="B17" s="124" t="s">
        <v>60</v>
      </c>
      <c r="C17" s="108">
        <v>10</v>
      </c>
      <c r="D17" s="109" t="s">
        <v>61</v>
      </c>
      <c r="E17" s="70">
        <f>Background!E17</f>
        <v>5</v>
      </c>
      <c r="F17" s="70">
        <f>Background!F17</f>
        <v>0</v>
      </c>
      <c r="G17" s="70">
        <f>Background!G17</f>
        <v>10</v>
      </c>
      <c r="H17" s="70">
        <f>Background!H17</f>
        <v>10</v>
      </c>
      <c r="I17" s="70">
        <f>Background!I17</f>
        <v>10</v>
      </c>
      <c r="J17" s="70">
        <f>Background!J17</f>
        <v>10</v>
      </c>
      <c r="K17" s="70">
        <f>Background!K17</f>
        <v>0</v>
      </c>
      <c r="L17" s="70">
        <f>Background!L17</f>
        <v>10</v>
      </c>
      <c r="M17" s="70">
        <f>Background!M17</f>
        <v>0</v>
      </c>
      <c r="N17" s="70">
        <f>Background!N17</f>
        <v>0</v>
      </c>
      <c r="O17" s="70">
        <f>Background!O17</f>
        <v>0</v>
      </c>
      <c r="P17" s="70">
        <f>Background!P17</f>
        <v>0</v>
      </c>
      <c r="Q17" s="70">
        <f>Background!Q17</f>
        <v>10</v>
      </c>
      <c r="R17" s="70">
        <f>Background!R17</f>
        <v>0</v>
      </c>
      <c r="S17" s="70">
        <f>Background!S17</f>
        <v>0</v>
      </c>
      <c r="T17" s="70">
        <f>Background!T17</f>
        <v>10</v>
      </c>
      <c r="U17" s="70">
        <f>Background!U17</f>
        <v>10</v>
      </c>
      <c r="V17" s="70">
        <f>Background!V17</f>
        <v>0</v>
      </c>
      <c r="W17" s="70">
        <f>Background!W17</f>
        <v>0</v>
      </c>
      <c r="X17" s="70">
        <f>Background!X17</f>
        <v>10</v>
      </c>
      <c r="Y17" s="70">
        <f>Background!Y17</f>
        <v>10</v>
      </c>
      <c r="Z17" s="70">
        <f>Background!Z17</f>
        <v>0</v>
      </c>
      <c r="AA17" s="70">
        <f>Background!AA17</f>
        <v>10</v>
      </c>
      <c r="AB17" s="70">
        <f>Background!AB17</f>
        <v>10</v>
      </c>
      <c r="AC17" s="70">
        <f>Background!AC17</f>
        <v>10</v>
      </c>
      <c r="AD17" s="70">
        <f>Background!AD17</f>
        <v>10</v>
      </c>
      <c r="AE17" s="70">
        <f>Background!AE17</f>
        <v>10</v>
      </c>
      <c r="AF17" s="70">
        <f>Background!AF17</f>
        <v>10</v>
      </c>
      <c r="AG17" s="70">
        <f>Background!AG17</f>
        <v>10</v>
      </c>
      <c r="AH17" s="70">
        <f>Background!AH17</f>
        <v>0</v>
      </c>
      <c r="AI17" s="70">
        <f>Background!AI17</f>
        <v>0</v>
      </c>
      <c r="AJ17" s="70">
        <f>Background!AJ17</f>
        <v>10</v>
      </c>
      <c r="AK17" s="70">
        <f>Background!AK17</f>
        <v>0</v>
      </c>
      <c r="AL17" s="70">
        <f>Background!AL17</f>
        <v>10</v>
      </c>
      <c r="AM17" s="70">
        <f>Background!AM17</f>
        <v>10</v>
      </c>
      <c r="AN17" s="70">
        <f>Background!AN17</f>
        <v>0</v>
      </c>
      <c r="AO17" s="70">
        <f>Background!AO17</f>
        <v>10</v>
      </c>
      <c r="AP17" s="70">
        <f>Background!AP17</f>
        <v>0</v>
      </c>
      <c r="AQ17" s="70">
        <f>Background!AQ17</f>
        <v>10</v>
      </c>
      <c r="AR17" s="70">
        <f>Background!AR17</f>
        <v>0</v>
      </c>
      <c r="AS17" s="70">
        <f>Background!AS17</f>
        <v>10</v>
      </c>
      <c r="AT17" s="70">
        <f>Background!AT17</f>
        <v>10</v>
      </c>
      <c r="AU17" s="70">
        <f>Background!AU17</f>
        <v>10</v>
      </c>
      <c r="AV17" s="70">
        <f>Background!AV17</f>
        <v>10</v>
      </c>
      <c r="AW17" s="70">
        <f>Background!AW17</f>
        <v>10</v>
      </c>
      <c r="AX17" s="70">
        <f>Background!AX17</f>
        <v>10</v>
      </c>
      <c r="AY17" s="70">
        <f>Background!AY17</f>
        <v>10</v>
      </c>
      <c r="AZ17" s="70">
        <f>Background!AZ17</f>
        <v>10</v>
      </c>
      <c r="BA17" s="70">
        <f>Background!BA17</f>
        <v>0</v>
      </c>
      <c r="BB17" s="70">
        <f>Background!BB17</f>
        <v>5</v>
      </c>
      <c r="BC17" s="70" t="s">
        <v>57</v>
      </c>
    </row>
    <row r="18" spans="1:55" s="114" customFormat="1" ht="20.25" customHeight="1" thickBot="1" x14ac:dyDescent="0.25">
      <c r="A18" s="159"/>
      <c r="B18" s="125" t="s">
        <v>62</v>
      </c>
      <c r="C18" s="111" t="s">
        <v>61</v>
      </c>
      <c r="D18" s="112">
        <v>10</v>
      </c>
      <c r="E18" s="113">
        <f>Background!E18</f>
        <v>5</v>
      </c>
      <c r="F18" s="113">
        <f>Background!F18</f>
        <v>0</v>
      </c>
      <c r="G18" s="113">
        <f>Background!G18</f>
        <v>10</v>
      </c>
      <c r="H18" s="113">
        <f>Background!H18</f>
        <v>10</v>
      </c>
      <c r="I18" s="113">
        <f>Background!I18</f>
        <v>10</v>
      </c>
      <c r="J18" s="113">
        <f>Background!J18</f>
        <v>10</v>
      </c>
      <c r="K18" s="113">
        <f>Background!K18</f>
        <v>0</v>
      </c>
      <c r="L18" s="113">
        <f>Background!L18</f>
        <v>10</v>
      </c>
      <c r="M18" s="113">
        <f>Background!M18</f>
        <v>0</v>
      </c>
      <c r="N18" s="113">
        <f>Background!N18</f>
        <v>0</v>
      </c>
      <c r="O18" s="113">
        <f>Background!O18</f>
        <v>0</v>
      </c>
      <c r="P18" s="113">
        <f>Background!P18</f>
        <v>0</v>
      </c>
      <c r="Q18" s="113">
        <f>Background!Q18</f>
        <v>10</v>
      </c>
      <c r="R18" s="113">
        <f>Background!R18</f>
        <v>0</v>
      </c>
      <c r="S18" s="113">
        <f>Background!S18</f>
        <v>0</v>
      </c>
      <c r="T18" s="113">
        <f>Background!T18</f>
        <v>10</v>
      </c>
      <c r="U18" s="113">
        <f>Background!U18</f>
        <v>10</v>
      </c>
      <c r="V18" s="113">
        <f>Background!V18</f>
        <v>0</v>
      </c>
      <c r="W18" s="113">
        <f>Background!W18</f>
        <v>0</v>
      </c>
      <c r="X18" s="113">
        <f>Background!X18</f>
        <v>10</v>
      </c>
      <c r="Y18" s="113">
        <f>Background!Y18</f>
        <v>10</v>
      </c>
      <c r="Z18" s="113">
        <f>Background!Z18</f>
        <v>0</v>
      </c>
      <c r="AA18" s="113">
        <f>Background!AA18</f>
        <v>10</v>
      </c>
      <c r="AB18" s="113">
        <f>Background!AB18</f>
        <v>10</v>
      </c>
      <c r="AC18" s="113">
        <f>Background!AC18</f>
        <v>10</v>
      </c>
      <c r="AD18" s="113">
        <f>Background!AD18</f>
        <v>10</v>
      </c>
      <c r="AE18" s="113">
        <f>Background!AE18</f>
        <v>10</v>
      </c>
      <c r="AF18" s="113">
        <f>Background!AF18</f>
        <v>10</v>
      </c>
      <c r="AG18" s="113">
        <f>Background!AG18</f>
        <v>10</v>
      </c>
      <c r="AH18" s="113">
        <f>Background!AH18</f>
        <v>0</v>
      </c>
      <c r="AI18" s="113">
        <f>Background!AI18</f>
        <v>0</v>
      </c>
      <c r="AJ18" s="113">
        <f>Background!AJ18</f>
        <v>10</v>
      </c>
      <c r="AK18" s="113">
        <f>Background!AK18</f>
        <v>0</v>
      </c>
      <c r="AL18" s="113">
        <f>Background!AL18</f>
        <v>10</v>
      </c>
      <c r="AM18" s="113">
        <f>Background!AM18</f>
        <v>10</v>
      </c>
      <c r="AN18" s="113">
        <f>Background!AN18</f>
        <v>0</v>
      </c>
      <c r="AO18" s="113">
        <f>Background!AO18</f>
        <v>10</v>
      </c>
      <c r="AP18" s="113">
        <f>Background!AP18</f>
        <v>0</v>
      </c>
      <c r="AQ18" s="113">
        <f>Background!AQ18</f>
        <v>10</v>
      </c>
      <c r="AR18" s="113">
        <f>Background!AR18</f>
        <v>0</v>
      </c>
      <c r="AS18" s="113">
        <f>Background!AS18</f>
        <v>10</v>
      </c>
      <c r="AT18" s="113">
        <f>Background!AT18</f>
        <v>10</v>
      </c>
      <c r="AU18" s="113">
        <f>Background!AU18</f>
        <v>10</v>
      </c>
      <c r="AV18" s="113">
        <f>Background!AV18</f>
        <v>10</v>
      </c>
      <c r="AW18" s="113">
        <f>Background!AW18</f>
        <v>10</v>
      </c>
      <c r="AX18" s="113">
        <f>Background!AX18</f>
        <v>10</v>
      </c>
      <c r="AY18" s="113">
        <f>Background!AY18</f>
        <v>10</v>
      </c>
      <c r="AZ18" s="113">
        <f>Background!AZ18</f>
        <v>10</v>
      </c>
      <c r="BA18" s="113">
        <f>Background!BA18</f>
        <v>0</v>
      </c>
      <c r="BB18" s="113">
        <f>Background!BB18</f>
        <v>5</v>
      </c>
      <c r="BC18" s="113">
        <f>Background!BC18</f>
        <v>10</v>
      </c>
    </row>
    <row r="19" spans="1:55" s="114" customFormat="1" ht="20.25" customHeight="1" thickBot="1" x14ac:dyDescent="0.25">
      <c r="A19" s="160" t="s">
        <v>127</v>
      </c>
      <c r="B19" s="161"/>
      <c r="C19" s="115"/>
      <c r="D19" s="12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row>
    <row r="20" spans="1:55" s="102" customFormat="1" ht="56.25" customHeight="1" thickBot="1" x14ac:dyDescent="0.25">
      <c r="A20" s="99" t="s">
        <v>119</v>
      </c>
      <c r="B20" s="118" t="s">
        <v>67</v>
      </c>
      <c r="C20" s="119">
        <v>10</v>
      </c>
      <c r="D20" s="128">
        <f>C20*(10/20)</f>
        <v>5</v>
      </c>
      <c r="E20" s="129" t="s">
        <v>57</v>
      </c>
      <c r="F20" s="129" t="s">
        <v>55</v>
      </c>
      <c r="G20" s="129" t="s">
        <v>54</v>
      </c>
      <c r="H20" s="129" t="s">
        <v>68</v>
      </c>
      <c r="I20" s="129" t="s">
        <v>55</v>
      </c>
      <c r="J20" s="129" t="s">
        <v>55</v>
      </c>
      <c r="K20" s="129" t="s">
        <v>55</v>
      </c>
      <c r="L20" s="129" t="s">
        <v>55</v>
      </c>
      <c r="M20" s="129" t="s">
        <v>68</v>
      </c>
      <c r="N20" s="129" t="s">
        <v>55</v>
      </c>
      <c r="O20" s="129" t="s">
        <v>68</v>
      </c>
      <c r="P20" s="129" t="s">
        <v>55</v>
      </c>
      <c r="Q20" s="129" t="s">
        <v>57</v>
      </c>
      <c r="R20" s="129" t="s">
        <v>54</v>
      </c>
      <c r="S20" s="129" t="s">
        <v>57</v>
      </c>
      <c r="T20" s="129" t="s">
        <v>54</v>
      </c>
      <c r="U20" s="129" t="s">
        <v>57</v>
      </c>
      <c r="V20" s="129" t="s">
        <v>54</v>
      </c>
      <c r="W20" s="129" t="s">
        <v>57</v>
      </c>
      <c r="X20" s="129" t="s">
        <v>55</v>
      </c>
      <c r="Y20" s="129" t="s">
        <v>55</v>
      </c>
      <c r="Z20" s="129" t="s">
        <v>55</v>
      </c>
      <c r="AA20" s="129" t="s">
        <v>54</v>
      </c>
      <c r="AB20" s="129" t="s">
        <v>54</v>
      </c>
      <c r="AC20" s="129" t="s">
        <v>57</v>
      </c>
      <c r="AD20" s="129" t="s">
        <v>57</v>
      </c>
      <c r="AE20" s="129" t="s">
        <v>55</v>
      </c>
      <c r="AF20" s="129" t="s">
        <v>68</v>
      </c>
      <c r="AG20" s="129" t="s">
        <v>57</v>
      </c>
      <c r="AH20" s="129" t="s">
        <v>57</v>
      </c>
      <c r="AI20" s="129" t="s">
        <v>55</v>
      </c>
      <c r="AJ20" s="129" t="s">
        <v>54</v>
      </c>
      <c r="AK20" s="129" t="s">
        <v>55</v>
      </c>
      <c r="AL20" s="129" t="s">
        <v>68</v>
      </c>
      <c r="AM20" s="129" t="s">
        <v>68</v>
      </c>
      <c r="AN20" s="129" t="s">
        <v>55</v>
      </c>
      <c r="AO20" s="129" t="s">
        <v>54</v>
      </c>
      <c r="AP20" s="129" t="s">
        <v>55</v>
      </c>
      <c r="AQ20" s="129" t="s">
        <v>54</v>
      </c>
      <c r="AR20" s="129" t="s">
        <v>55</v>
      </c>
      <c r="AS20" s="129" t="s">
        <v>55</v>
      </c>
      <c r="AT20" s="129" t="s">
        <v>54</v>
      </c>
      <c r="AU20" s="129" t="s">
        <v>54</v>
      </c>
      <c r="AV20" s="129" t="s">
        <v>57</v>
      </c>
      <c r="AW20" s="129" t="s">
        <v>54</v>
      </c>
      <c r="AX20" s="129" t="s">
        <v>57</v>
      </c>
      <c r="AY20" s="129" t="s">
        <v>68</v>
      </c>
      <c r="AZ20" s="129" t="s">
        <v>55</v>
      </c>
      <c r="BA20" s="129" t="s">
        <v>55</v>
      </c>
      <c r="BB20" s="129" t="s">
        <v>54</v>
      </c>
      <c r="BC20" s="129" t="s">
        <v>57</v>
      </c>
    </row>
    <row r="21" spans="1:55" s="102" customFormat="1" ht="37.5" customHeight="1" x14ac:dyDescent="0.2">
      <c r="A21" s="103" t="s">
        <v>120</v>
      </c>
      <c r="B21" s="103" t="s">
        <v>69</v>
      </c>
      <c r="C21" s="108">
        <v>10</v>
      </c>
      <c r="D21" s="130">
        <f>C21*(10/20)</f>
        <v>5</v>
      </c>
      <c r="E21" s="129" t="s">
        <v>57</v>
      </c>
      <c r="F21" s="129" t="s">
        <v>57</v>
      </c>
      <c r="G21" s="129" t="s">
        <v>55</v>
      </c>
      <c r="H21" s="129" t="s">
        <v>57</v>
      </c>
      <c r="I21" s="129" t="s">
        <v>54</v>
      </c>
      <c r="J21" s="129" t="s">
        <v>55</v>
      </c>
      <c r="K21" s="129" t="s">
        <v>55</v>
      </c>
      <c r="L21" s="129" t="s">
        <v>54</v>
      </c>
      <c r="M21" s="129" t="s">
        <v>57</v>
      </c>
      <c r="N21" s="129" t="s">
        <v>57</v>
      </c>
      <c r="O21" s="129" t="s">
        <v>57</v>
      </c>
      <c r="P21" s="129" t="s">
        <v>54</v>
      </c>
      <c r="Q21" s="129" t="s">
        <v>57</v>
      </c>
      <c r="R21" s="129" t="s">
        <v>57</v>
      </c>
      <c r="S21" s="129" t="s">
        <v>57</v>
      </c>
      <c r="T21" s="129" t="s">
        <v>57</v>
      </c>
      <c r="U21" s="129" t="s">
        <v>57</v>
      </c>
      <c r="V21" s="129" t="s">
        <v>57</v>
      </c>
      <c r="W21" s="129" t="s">
        <v>57</v>
      </c>
      <c r="X21" s="129" t="s">
        <v>54</v>
      </c>
      <c r="Y21" s="129" t="s">
        <v>55</v>
      </c>
      <c r="Z21" s="129" t="s">
        <v>55</v>
      </c>
      <c r="AA21" s="129" t="s">
        <v>54</v>
      </c>
      <c r="AB21" s="129" t="s">
        <v>55</v>
      </c>
      <c r="AC21" s="129" t="s">
        <v>57</v>
      </c>
      <c r="AD21" s="129" t="s">
        <v>57</v>
      </c>
      <c r="AE21" s="129" t="s">
        <v>55</v>
      </c>
      <c r="AF21" s="129" t="s">
        <v>57</v>
      </c>
      <c r="AG21" s="129" t="s">
        <v>57</v>
      </c>
      <c r="AH21" s="129" t="s">
        <v>57</v>
      </c>
      <c r="AI21" s="129" t="s">
        <v>57</v>
      </c>
      <c r="AJ21" s="129" t="s">
        <v>57</v>
      </c>
      <c r="AK21" s="129" t="s">
        <v>55</v>
      </c>
      <c r="AL21" s="129" t="s">
        <v>57</v>
      </c>
      <c r="AM21" s="129" t="s">
        <v>57</v>
      </c>
      <c r="AN21" s="129" t="s">
        <v>57</v>
      </c>
      <c r="AO21" s="129" t="s">
        <v>57</v>
      </c>
      <c r="AP21" s="129" t="s">
        <v>57</v>
      </c>
      <c r="AQ21" s="129" t="s">
        <v>57</v>
      </c>
      <c r="AR21" s="129" t="s">
        <v>57</v>
      </c>
      <c r="AS21" s="129" t="s">
        <v>57</v>
      </c>
      <c r="AT21" s="129" t="s">
        <v>57</v>
      </c>
      <c r="AU21" s="129" t="s">
        <v>57</v>
      </c>
      <c r="AV21" s="129" t="s">
        <v>57</v>
      </c>
      <c r="AW21" s="129" t="s">
        <v>57</v>
      </c>
      <c r="AX21" s="129" t="s">
        <v>57</v>
      </c>
      <c r="AY21" s="129" t="s">
        <v>57</v>
      </c>
      <c r="AZ21" s="129" t="s">
        <v>57</v>
      </c>
      <c r="BA21" s="129" t="s">
        <v>55</v>
      </c>
      <c r="BB21" s="129" t="s">
        <v>57</v>
      </c>
      <c r="BC21" s="129" t="s">
        <v>57</v>
      </c>
    </row>
    <row r="22" spans="1:55" s="102" customFormat="1" ht="20.25" customHeight="1" x14ac:dyDescent="0.2">
      <c r="A22" s="162"/>
      <c r="B22" s="124" t="s">
        <v>60</v>
      </c>
      <c r="C22" s="108">
        <f>SUM(C20:C21)</f>
        <v>20</v>
      </c>
      <c r="D22" s="109" t="s">
        <v>61</v>
      </c>
      <c r="E22" s="70">
        <f>Background!E22</f>
        <v>0</v>
      </c>
      <c r="F22" s="70">
        <f>Background!F22</f>
        <v>10</v>
      </c>
      <c r="G22" s="70">
        <f>Background!G22</f>
        <v>15</v>
      </c>
      <c r="H22" s="70">
        <f>Background!H22</f>
        <v>2.5</v>
      </c>
      <c r="I22" s="70">
        <f>Background!I22</f>
        <v>15</v>
      </c>
      <c r="J22" s="70">
        <f>Background!J22</f>
        <v>20</v>
      </c>
      <c r="K22" s="70">
        <f>Background!K22</f>
        <v>20</v>
      </c>
      <c r="L22" s="70">
        <f>Background!L22</f>
        <v>15</v>
      </c>
      <c r="M22" s="70">
        <f>Background!M22</f>
        <v>2.5</v>
      </c>
      <c r="N22" s="70">
        <f>Background!N22</f>
        <v>10</v>
      </c>
      <c r="O22" s="70">
        <f>Background!O22</f>
        <v>2.5</v>
      </c>
      <c r="P22" s="70">
        <f>Background!P22</f>
        <v>15</v>
      </c>
      <c r="Q22" s="70">
        <f>Background!Q22</f>
        <v>0</v>
      </c>
      <c r="R22" s="70">
        <f>Background!R22</f>
        <v>5</v>
      </c>
      <c r="S22" s="70">
        <f>Background!S22</f>
        <v>0</v>
      </c>
      <c r="T22" s="70">
        <f>Background!T22</f>
        <v>5</v>
      </c>
      <c r="U22" s="70">
        <f>Background!U22</f>
        <v>0</v>
      </c>
      <c r="V22" s="70">
        <f>Background!V22</f>
        <v>5</v>
      </c>
      <c r="W22" s="70">
        <f>Background!W22</f>
        <v>0</v>
      </c>
      <c r="X22" s="70">
        <f>Background!X22</f>
        <v>15</v>
      </c>
      <c r="Y22" s="70">
        <f>Background!Y22</f>
        <v>20</v>
      </c>
      <c r="Z22" s="70">
        <f>Background!Z22</f>
        <v>20</v>
      </c>
      <c r="AA22" s="70">
        <f>Background!AA22</f>
        <v>10</v>
      </c>
      <c r="AB22" s="70">
        <f>Background!AB22</f>
        <v>15</v>
      </c>
      <c r="AC22" s="70">
        <f>Background!AC22</f>
        <v>0</v>
      </c>
      <c r="AD22" s="70">
        <f>Background!AD22</f>
        <v>0</v>
      </c>
      <c r="AE22" s="70">
        <f>Background!AE22</f>
        <v>20</v>
      </c>
      <c r="AF22" s="70">
        <f>Background!AF22</f>
        <v>2.5</v>
      </c>
      <c r="AG22" s="70">
        <f>Background!AG22</f>
        <v>0</v>
      </c>
      <c r="AH22" s="70">
        <f>Background!AH22</f>
        <v>0</v>
      </c>
      <c r="AI22" s="70">
        <f>Background!AI22</f>
        <v>10</v>
      </c>
      <c r="AJ22" s="70">
        <f>Background!AJ22</f>
        <v>5</v>
      </c>
      <c r="AK22" s="70">
        <f>Background!AK22</f>
        <v>20</v>
      </c>
      <c r="AL22" s="70">
        <f>Background!AL22</f>
        <v>2.5</v>
      </c>
      <c r="AM22" s="70">
        <f>Background!AM22</f>
        <v>2.5</v>
      </c>
      <c r="AN22" s="70">
        <f>Background!AN22</f>
        <v>10</v>
      </c>
      <c r="AO22" s="70">
        <f>Background!AO22</f>
        <v>5</v>
      </c>
      <c r="AP22" s="70">
        <f>Background!AP22</f>
        <v>10</v>
      </c>
      <c r="AQ22" s="70">
        <f>Background!AQ22</f>
        <v>5</v>
      </c>
      <c r="AR22" s="70">
        <f>Background!AR22</f>
        <v>10</v>
      </c>
      <c r="AS22" s="70">
        <f>Background!AS22</f>
        <v>10</v>
      </c>
      <c r="AT22" s="70">
        <f>Background!AT22</f>
        <v>5</v>
      </c>
      <c r="AU22" s="70">
        <f>Background!AU22</f>
        <v>5</v>
      </c>
      <c r="AV22" s="70">
        <f>Background!AV22</f>
        <v>0</v>
      </c>
      <c r="AW22" s="70">
        <f>Background!AW22</f>
        <v>5</v>
      </c>
      <c r="AX22" s="70">
        <f>Background!AX22</f>
        <v>0</v>
      </c>
      <c r="AY22" s="70">
        <f>Background!AY22</f>
        <v>2.5</v>
      </c>
      <c r="AZ22" s="70">
        <f>Background!AZ22</f>
        <v>10</v>
      </c>
      <c r="BA22" s="70">
        <f>Background!BA22</f>
        <v>20</v>
      </c>
      <c r="BB22" s="70">
        <f>Background!BB22</f>
        <v>5</v>
      </c>
      <c r="BC22" s="70">
        <f>Background!BC22</f>
        <v>0</v>
      </c>
    </row>
    <row r="23" spans="1:55" s="102" customFormat="1" ht="20.25" customHeight="1" thickBot="1" x14ac:dyDescent="0.25">
      <c r="A23" s="159"/>
      <c r="B23" s="131" t="s">
        <v>62</v>
      </c>
      <c r="C23" s="132" t="s">
        <v>61</v>
      </c>
      <c r="D23" s="112">
        <f>SUM(D20:D21)</f>
        <v>10</v>
      </c>
      <c r="E23" s="113">
        <f>Background!E23</f>
        <v>0</v>
      </c>
      <c r="F23" s="113">
        <f>Background!F23</f>
        <v>5</v>
      </c>
      <c r="G23" s="113">
        <f>Background!G23</f>
        <v>7.5</v>
      </c>
      <c r="H23" s="113">
        <f>Background!H23</f>
        <v>1.25</v>
      </c>
      <c r="I23" s="113">
        <f>Background!I23</f>
        <v>7.5</v>
      </c>
      <c r="J23" s="113">
        <f>Background!J23</f>
        <v>10</v>
      </c>
      <c r="K23" s="113">
        <f>Background!K23</f>
        <v>10</v>
      </c>
      <c r="L23" s="113">
        <f>Background!L23</f>
        <v>7.5</v>
      </c>
      <c r="M23" s="113">
        <f>Background!M23</f>
        <v>1.25</v>
      </c>
      <c r="N23" s="113">
        <f>Background!N23</f>
        <v>5</v>
      </c>
      <c r="O23" s="113">
        <f>Background!O23</f>
        <v>1.25</v>
      </c>
      <c r="P23" s="113">
        <f>Background!P23</f>
        <v>7.5</v>
      </c>
      <c r="Q23" s="113">
        <f>Background!Q23</f>
        <v>0</v>
      </c>
      <c r="R23" s="113">
        <f>Background!R23</f>
        <v>2.5</v>
      </c>
      <c r="S23" s="113">
        <f>Background!S23</f>
        <v>0</v>
      </c>
      <c r="T23" s="113">
        <f>Background!T23</f>
        <v>2.5</v>
      </c>
      <c r="U23" s="113">
        <f>Background!U23</f>
        <v>0</v>
      </c>
      <c r="V23" s="113">
        <f>Background!V23</f>
        <v>2.5</v>
      </c>
      <c r="W23" s="113">
        <f>Background!W23</f>
        <v>0</v>
      </c>
      <c r="X23" s="113">
        <f>Background!X23</f>
        <v>7.5</v>
      </c>
      <c r="Y23" s="113">
        <f>Background!Y23</f>
        <v>10</v>
      </c>
      <c r="Z23" s="113">
        <f>Background!Z23</f>
        <v>10</v>
      </c>
      <c r="AA23" s="113">
        <f>Background!AA23</f>
        <v>5</v>
      </c>
      <c r="AB23" s="113">
        <f>Background!AB23</f>
        <v>7.5</v>
      </c>
      <c r="AC23" s="113">
        <f>Background!AC23</f>
        <v>0</v>
      </c>
      <c r="AD23" s="113">
        <f>Background!AD23</f>
        <v>0</v>
      </c>
      <c r="AE23" s="113">
        <f>Background!AE23</f>
        <v>10</v>
      </c>
      <c r="AF23" s="113">
        <f>Background!AF23</f>
        <v>1.25</v>
      </c>
      <c r="AG23" s="113">
        <f>Background!AG23</f>
        <v>0</v>
      </c>
      <c r="AH23" s="113">
        <f>Background!AH23</f>
        <v>0</v>
      </c>
      <c r="AI23" s="113">
        <f>Background!AI23</f>
        <v>5</v>
      </c>
      <c r="AJ23" s="113">
        <f>Background!AJ23</f>
        <v>2.5</v>
      </c>
      <c r="AK23" s="113">
        <f>Background!AK23</f>
        <v>10</v>
      </c>
      <c r="AL23" s="113">
        <f>Background!AL23</f>
        <v>1.25</v>
      </c>
      <c r="AM23" s="113">
        <f>Background!AM23</f>
        <v>1.25</v>
      </c>
      <c r="AN23" s="113">
        <f>Background!AN23</f>
        <v>5</v>
      </c>
      <c r="AO23" s="113">
        <f>Background!AO23</f>
        <v>2.5</v>
      </c>
      <c r="AP23" s="113">
        <f>Background!AP23</f>
        <v>5</v>
      </c>
      <c r="AQ23" s="113">
        <f>Background!AQ23</f>
        <v>2.5</v>
      </c>
      <c r="AR23" s="113">
        <f>Background!AR23</f>
        <v>5</v>
      </c>
      <c r="AS23" s="113">
        <f>Background!AS23</f>
        <v>5</v>
      </c>
      <c r="AT23" s="113">
        <f>Background!AT23</f>
        <v>2.5</v>
      </c>
      <c r="AU23" s="113">
        <f>Background!AU23</f>
        <v>2.5</v>
      </c>
      <c r="AV23" s="113">
        <f>Background!AV23</f>
        <v>0</v>
      </c>
      <c r="AW23" s="113">
        <f>Background!AW23</f>
        <v>2.5</v>
      </c>
      <c r="AX23" s="113">
        <f>Background!AX23</f>
        <v>0</v>
      </c>
      <c r="AY23" s="113">
        <f>Background!AY23</f>
        <v>1.25</v>
      </c>
      <c r="AZ23" s="113">
        <f>Background!AZ23</f>
        <v>5</v>
      </c>
      <c r="BA23" s="113">
        <f>Background!BA23</f>
        <v>10</v>
      </c>
      <c r="BB23" s="113">
        <f>Background!BB23</f>
        <v>2.5</v>
      </c>
      <c r="BC23" s="113">
        <f>Background!BC23</f>
        <v>0</v>
      </c>
    </row>
    <row r="24" spans="1:55" s="102" customFormat="1" ht="20.25" customHeight="1" thickBot="1" x14ac:dyDescent="0.25">
      <c r="A24" s="160" t="s">
        <v>128</v>
      </c>
      <c r="B24" s="161"/>
      <c r="C24" s="133"/>
      <c r="D24" s="126"/>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row>
    <row r="25" spans="1:55" s="102" customFormat="1" ht="47.25" customHeight="1" thickBot="1" x14ac:dyDescent="0.25">
      <c r="A25" s="99" t="s">
        <v>134</v>
      </c>
      <c r="B25" s="134" t="s">
        <v>70</v>
      </c>
      <c r="C25" s="119">
        <v>5</v>
      </c>
      <c r="D25" s="128">
        <f>C25*(10/30)</f>
        <v>1.6666666666666665</v>
      </c>
      <c r="E25" s="71" t="s">
        <v>57</v>
      </c>
      <c r="F25" s="71" t="s">
        <v>57</v>
      </c>
      <c r="G25" s="71" t="s">
        <v>54</v>
      </c>
      <c r="H25" s="71" t="s">
        <v>55</v>
      </c>
      <c r="I25" s="71" t="s">
        <v>57</v>
      </c>
      <c r="J25" s="71" t="s">
        <v>55</v>
      </c>
      <c r="K25" s="71" t="s">
        <v>54</v>
      </c>
      <c r="L25" s="71" t="s">
        <v>55</v>
      </c>
      <c r="M25" s="71" t="s">
        <v>55</v>
      </c>
      <c r="N25" s="71" t="s">
        <v>54</v>
      </c>
      <c r="O25" s="71" t="s">
        <v>54</v>
      </c>
      <c r="P25" s="71" t="s">
        <v>54</v>
      </c>
      <c r="Q25" s="71" t="s">
        <v>54</v>
      </c>
      <c r="R25" s="71" t="s">
        <v>54</v>
      </c>
      <c r="S25" s="71" t="s">
        <v>57</v>
      </c>
      <c r="T25" s="71" t="s">
        <v>57</v>
      </c>
      <c r="U25" s="71" t="s">
        <v>55</v>
      </c>
      <c r="V25" s="71" t="s">
        <v>55</v>
      </c>
      <c r="W25" s="71" t="s">
        <v>54</v>
      </c>
      <c r="X25" s="71" t="s">
        <v>55</v>
      </c>
      <c r="Y25" s="71" t="s">
        <v>54</v>
      </c>
      <c r="Z25" s="71" t="s">
        <v>55</v>
      </c>
      <c r="AA25" s="71" t="s">
        <v>54</v>
      </c>
      <c r="AB25" s="71" t="s">
        <v>55</v>
      </c>
      <c r="AC25" s="71" t="s">
        <v>57</v>
      </c>
      <c r="AD25" s="71" t="s">
        <v>55</v>
      </c>
      <c r="AE25" s="71" t="s">
        <v>55</v>
      </c>
      <c r="AF25" s="71" t="s">
        <v>57</v>
      </c>
      <c r="AG25" s="71" t="s">
        <v>54</v>
      </c>
      <c r="AH25" s="71" t="s">
        <v>54</v>
      </c>
      <c r="AI25" s="71" t="s">
        <v>55</v>
      </c>
      <c r="AJ25" s="71" t="s">
        <v>54</v>
      </c>
      <c r="AK25" s="71" t="s">
        <v>57</v>
      </c>
      <c r="AL25" s="71" t="s">
        <v>54</v>
      </c>
      <c r="AM25" s="71" t="s">
        <v>57</v>
      </c>
      <c r="AN25" s="71" t="s">
        <v>57</v>
      </c>
      <c r="AO25" s="71" t="s">
        <v>55</v>
      </c>
      <c r="AP25" s="71" t="s">
        <v>57</v>
      </c>
      <c r="AQ25" s="71" t="s">
        <v>57</v>
      </c>
      <c r="AR25" s="71" t="s">
        <v>55</v>
      </c>
      <c r="AS25" s="71" t="s">
        <v>54</v>
      </c>
      <c r="AT25" s="71" t="s">
        <v>54</v>
      </c>
      <c r="AU25" s="71" t="s">
        <v>54</v>
      </c>
      <c r="AV25" s="71" t="s">
        <v>57</v>
      </c>
      <c r="AW25" s="71" t="s">
        <v>57</v>
      </c>
      <c r="AX25" s="71" t="s">
        <v>54</v>
      </c>
      <c r="AY25" s="71" t="s">
        <v>57</v>
      </c>
      <c r="AZ25" s="71" t="s">
        <v>55</v>
      </c>
      <c r="BA25" s="71" t="s">
        <v>55</v>
      </c>
      <c r="BB25" s="71" t="s">
        <v>57</v>
      </c>
      <c r="BC25" s="71" t="s">
        <v>55</v>
      </c>
    </row>
    <row r="26" spans="1:55" s="102" customFormat="1" ht="47.25" customHeight="1" thickBot="1" x14ac:dyDescent="0.25">
      <c r="A26" s="103" t="s">
        <v>135</v>
      </c>
      <c r="B26" s="135" t="s">
        <v>71</v>
      </c>
      <c r="C26" s="108">
        <v>5</v>
      </c>
      <c r="D26" s="130">
        <f>C26*(10/30)</f>
        <v>1.6666666666666665</v>
      </c>
      <c r="E26" s="71" t="s">
        <v>57</v>
      </c>
      <c r="F26" s="71" t="s">
        <v>55</v>
      </c>
      <c r="G26" s="71" t="s">
        <v>54</v>
      </c>
      <c r="H26" s="71" t="s">
        <v>55</v>
      </c>
      <c r="I26" s="71" t="s">
        <v>57</v>
      </c>
      <c r="J26" s="71" t="s">
        <v>55</v>
      </c>
      <c r="K26" s="71" t="s">
        <v>54</v>
      </c>
      <c r="L26" s="71" t="s">
        <v>55</v>
      </c>
      <c r="M26" s="71" t="s">
        <v>55</v>
      </c>
      <c r="N26" s="71" t="s">
        <v>54</v>
      </c>
      <c r="O26" s="71" t="s">
        <v>54</v>
      </c>
      <c r="P26" s="71" t="s">
        <v>54</v>
      </c>
      <c r="Q26" s="71" t="s">
        <v>54</v>
      </c>
      <c r="R26" s="71" t="s">
        <v>57</v>
      </c>
      <c r="S26" s="71" t="s">
        <v>57</v>
      </c>
      <c r="T26" s="71" t="s">
        <v>57</v>
      </c>
      <c r="U26" s="71" t="s">
        <v>55</v>
      </c>
      <c r="V26" s="71" t="s">
        <v>55</v>
      </c>
      <c r="W26" s="71" t="s">
        <v>54</v>
      </c>
      <c r="X26" s="71" t="s">
        <v>55</v>
      </c>
      <c r="Y26" s="71" t="s">
        <v>54</v>
      </c>
      <c r="Z26" s="71" t="s">
        <v>57</v>
      </c>
      <c r="AA26" s="71" t="s">
        <v>57</v>
      </c>
      <c r="AB26" s="71" t="s">
        <v>55</v>
      </c>
      <c r="AC26" s="71" t="s">
        <v>57</v>
      </c>
      <c r="AD26" s="71" t="s">
        <v>55</v>
      </c>
      <c r="AE26" s="71" t="s">
        <v>55</v>
      </c>
      <c r="AF26" s="71" t="s">
        <v>57</v>
      </c>
      <c r="AG26" s="71" t="s">
        <v>54</v>
      </c>
      <c r="AH26" s="71" t="s">
        <v>54</v>
      </c>
      <c r="AI26" s="71" t="s">
        <v>54</v>
      </c>
      <c r="AJ26" s="71" t="s">
        <v>54</v>
      </c>
      <c r="AK26" s="71" t="s">
        <v>57</v>
      </c>
      <c r="AL26" s="71" t="s">
        <v>54</v>
      </c>
      <c r="AM26" s="71" t="s">
        <v>57</v>
      </c>
      <c r="AN26" s="71" t="s">
        <v>57</v>
      </c>
      <c r="AO26" s="71" t="s">
        <v>54</v>
      </c>
      <c r="AP26" s="71" t="s">
        <v>57</v>
      </c>
      <c r="AQ26" s="71" t="s">
        <v>57</v>
      </c>
      <c r="AR26" s="71" t="s">
        <v>55</v>
      </c>
      <c r="AS26" s="71" t="s">
        <v>54</v>
      </c>
      <c r="AT26" s="71" t="s">
        <v>57</v>
      </c>
      <c r="AU26" s="71" t="s">
        <v>57</v>
      </c>
      <c r="AV26" s="71" t="s">
        <v>57</v>
      </c>
      <c r="AW26" s="71" t="s">
        <v>57</v>
      </c>
      <c r="AX26" s="71" t="s">
        <v>54</v>
      </c>
      <c r="AY26" s="71" t="s">
        <v>57</v>
      </c>
      <c r="AZ26" s="71" t="s">
        <v>55</v>
      </c>
      <c r="BA26" s="71" t="s">
        <v>55</v>
      </c>
      <c r="BB26" s="71" t="s">
        <v>57</v>
      </c>
      <c r="BC26" s="71" t="s">
        <v>57</v>
      </c>
    </row>
    <row r="27" spans="1:55" s="102" customFormat="1" ht="47.25" customHeight="1" thickBot="1" x14ac:dyDescent="0.25">
      <c r="A27" s="103" t="s">
        <v>136</v>
      </c>
      <c r="B27" s="135" t="s">
        <v>72</v>
      </c>
      <c r="C27" s="108">
        <v>5</v>
      </c>
      <c r="D27" s="130">
        <f t="shared" ref="D27:D30" si="2">C27*(10/30)</f>
        <v>1.6666666666666665</v>
      </c>
      <c r="E27" s="71" t="s">
        <v>57</v>
      </c>
      <c r="F27" s="71" t="s">
        <v>55</v>
      </c>
      <c r="G27" s="71" t="s">
        <v>55</v>
      </c>
      <c r="H27" s="71" t="s">
        <v>55</v>
      </c>
      <c r="I27" s="71" t="s">
        <v>57</v>
      </c>
      <c r="J27" s="71" t="s">
        <v>55</v>
      </c>
      <c r="K27" s="71" t="s">
        <v>55</v>
      </c>
      <c r="L27" s="71" t="s">
        <v>54</v>
      </c>
      <c r="M27" s="71" t="s">
        <v>54</v>
      </c>
      <c r="N27" s="71" t="s">
        <v>54</v>
      </c>
      <c r="O27" s="71" t="s">
        <v>54</v>
      </c>
      <c r="P27" s="71" t="s">
        <v>54</v>
      </c>
      <c r="Q27" s="71" t="s">
        <v>54</v>
      </c>
      <c r="R27" s="71" t="s">
        <v>57</v>
      </c>
      <c r="S27" s="71" t="s">
        <v>54</v>
      </c>
      <c r="T27" s="71" t="s">
        <v>54</v>
      </c>
      <c r="U27" s="71" t="s">
        <v>54</v>
      </c>
      <c r="V27" s="71" t="s">
        <v>55</v>
      </c>
      <c r="W27" s="71" t="s">
        <v>54</v>
      </c>
      <c r="X27" s="71" t="s">
        <v>54</v>
      </c>
      <c r="Y27" s="71" t="s">
        <v>54</v>
      </c>
      <c r="Z27" s="71" t="s">
        <v>54</v>
      </c>
      <c r="AA27" s="71" t="s">
        <v>54</v>
      </c>
      <c r="AB27" s="71" t="s">
        <v>54</v>
      </c>
      <c r="AC27" s="71" t="s">
        <v>54</v>
      </c>
      <c r="AD27" s="71" t="s">
        <v>55</v>
      </c>
      <c r="AE27" s="71" t="s">
        <v>55</v>
      </c>
      <c r="AF27" s="71" t="s">
        <v>57</v>
      </c>
      <c r="AG27" s="71" t="s">
        <v>54</v>
      </c>
      <c r="AH27" s="71" t="s">
        <v>54</v>
      </c>
      <c r="AI27" s="71" t="s">
        <v>54</v>
      </c>
      <c r="AJ27" s="71" t="s">
        <v>54</v>
      </c>
      <c r="AK27" s="71" t="s">
        <v>55</v>
      </c>
      <c r="AL27" s="71" t="s">
        <v>55</v>
      </c>
      <c r="AM27" s="71" t="s">
        <v>55</v>
      </c>
      <c r="AN27" s="71" t="s">
        <v>55</v>
      </c>
      <c r="AO27" s="71" t="s">
        <v>55</v>
      </c>
      <c r="AP27" s="71" t="s">
        <v>57</v>
      </c>
      <c r="AQ27" s="71" t="s">
        <v>55</v>
      </c>
      <c r="AR27" s="71" t="s">
        <v>55</v>
      </c>
      <c r="AS27" s="71" t="s">
        <v>54</v>
      </c>
      <c r="AT27" s="71" t="s">
        <v>54</v>
      </c>
      <c r="AU27" s="71" t="s">
        <v>57</v>
      </c>
      <c r="AV27" s="71" t="s">
        <v>55</v>
      </c>
      <c r="AW27" s="71" t="s">
        <v>57</v>
      </c>
      <c r="AX27" s="71" t="s">
        <v>54</v>
      </c>
      <c r="AY27" s="71" t="s">
        <v>57</v>
      </c>
      <c r="AZ27" s="71" t="s">
        <v>54</v>
      </c>
      <c r="BA27" s="71" t="s">
        <v>55</v>
      </c>
      <c r="BB27" s="71" t="s">
        <v>55</v>
      </c>
      <c r="BC27" s="71" t="s">
        <v>55</v>
      </c>
    </row>
    <row r="28" spans="1:55" s="102" customFormat="1" ht="37.5" customHeight="1" thickBot="1" x14ac:dyDescent="0.25">
      <c r="A28" s="103" t="s">
        <v>126</v>
      </c>
      <c r="B28" s="135" t="s">
        <v>73</v>
      </c>
      <c r="C28" s="108">
        <v>5</v>
      </c>
      <c r="D28" s="130">
        <f t="shared" si="2"/>
        <v>1.6666666666666665</v>
      </c>
      <c r="E28" s="71" t="s">
        <v>57</v>
      </c>
      <c r="F28" s="71" t="s">
        <v>55</v>
      </c>
      <c r="G28" s="71" t="s">
        <v>57</v>
      </c>
      <c r="H28" s="71" t="s">
        <v>57</v>
      </c>
      <c r="I28" s="71" t="s">
        <v>57</v>
      </c>
      <c r="J28" s="71" t="s">
        <v>55</v>
      </c>
      <c r="K28" s="71" t="s">
        <v>55</v>
      </c>
      <c r="L28" s="71" t="s">
        <v>57</v>
      </c>
      <c r="M28" s="71" t="s">
        <v>54</v>
      </c>
      <c r="N28" s="71" t="s">
        <v>57</v>
      </c>
      <c r="O28" s="71" t="s">
        <v>57</v>
      </c>
      <c r="P28" s="71" t="s">
        <v>54</v>
      </c>
      <c r="Q28" s="71" t="s">
        <v>57</v>
      </c>
      <c r="R28" s="71" t="s">
        <v>54</v>
      </c>
      <c r="S28" s="71" t="s">
        <v>57</v>
      </c>
      <c r="T28" s="71" t="s">
        <v>57</v>
      </c>
      <c r="U28" s="71" t="s">
        <v>54</v>
      </c>
      <c r="V28" s="71" t="s">
        <v>55</v>
      </c>
      <c r="W28" s="71" t="s">
        <v>57</v>
      </c>
      <c r="X28" s="71" t="s">
        <v>57</v>
      </c>
      <c r="Y28" s="71" t="s">
        <v>55</v>
      </c>
      <c r="Z28" s="71" t="s">
        <v>55</v>
      </c>
      <c r="AA28" s="71" t="s">
        <v>57</v>
      </c>
      <c r="AB28" s="71" t="s">
        <v>57</v>
      </c>
      <c r="AC28" s="71" t="s">
        <v>57</v>
      </c>
      <c r="AD28" s="71" t="s">
        <v>54</v>
      </c>
      <c r="AE28" s="71" t="s">
        <v>57</v>
      </c>
      <c r="AF28" s="71" t="s">
        <v>57</v>
      </c>
      <c r="AG28" s="71" t="s">
        <v>57</v>
      </c>
      <c r="AH28" s="71" t="s">
        <v>55</v>
      </c>
      <c r="AI28" s="71" t="s">
        <v>54</v>
      </c>
      <c r="AJ28" s="71" t="s">
        <v>54</v>
      </c>
      <c r="AK28" s="71" t="s">
        <v>57</v>
      </c>
      <c r="AL28" s="71" t="s">
        <v>57</v>
      </c>
      <c r="AM28" s="71" t="s">
        <v>57</v>
      </c>
      <c r="AN28" s="71" t="s">
        <v>54</v>
      </c>
      <c r="AO28" s="71" t="s">
        <v>55</v>
      </c>
      <c r="AP28" s="71" t="s">
        <v>57</v>
      </c>
      <c r="AQ28" s="71" t="s">
        <v>57</v>
      </c>
      <c r="AR28" s="71" t="s">
        <v>55</v>
      </c>
      <c r="AS28" s="71" t="s">
        <v>55</v>
      </c>
      <c r="AT28" s="71" t="s">
        <v>55</v>
      </c>
      <c r="AU28" s="71" t="s">
        <v>57</v>
      </c>
      <c r="AV28" s="71" t="s">
        <v>57</v>
      </c>
      <c r="AW28" s="71" t="s">
        <v>57</v>
      </c>
      <c r="AX28" s="71" t="s">
        <v>54</v>
      </c>
      <c r="AY28" s="71" t="s">
        <v>57</v>
      </c>
      <c r="AZ28" s="71" t="s">
        <v>55</v>
      </c>
      <c r="BA28" s="71" t="s">
        <v>55</v>
      </c>
      <c r="BB28" s="71" t="s">
        <v>54</v>
      </c>
      <c r="BC28" s="71" t="s">
        <v>57</v>
      </c>
    </row>
    <row r="29" spans="1:55" s="102" customFormat="1" ht="37.5" customHeight="1" thickBot="1" x14ac:dyDescent="0.25">
      <c r="A29" s="103" t="s">
        <v>125</v>
      </c>
      <c r="B29" s="135" t="s">
        <v>74</v>
      </c>
      <c r="C29" s="108">
        <v>5</v>
      </c>
      <c r="D29" s="130">
        <f t="shared" si="2"/>
        <v>1.6666666666666665</v>
      </c>
      <c r="E29" s="71" t="s">
        <v>57</v>
      </c>
      <c r="F29" s="71" t="s">
        <v>55</v>
      </c>
      <c r="G29" s="71" t="s">
        <v>57</v>
      </c>
      <c r="H29" s="71" t="s">
        <v>57</v>
      </c>
      <c r="I29" s="71" t="s">
        <v>57</v>
      </c>
      <c r="J29" s="71" t="s">
        <v>55</v>
      </c>
      <c r="K29" s="71" t="s">
        <v>55</v>
      </c>
      <c r="L29" s="71" t="s">
        <v>57</v>
      </c>
      <c r="M29" s="71" t="s">
        <v>54</v>
      </c>
      <c r="N29" s="71" t="s">
        <v>57</v>
      </c>
      <c r="O29" s="71" t="s">
        <v>57</v>
      </c>
      <c r="P29" s="71" t="s">
        <v>54</v>
      </c>
      <c r="Q29" s="71" t="s">
        <v>57</v>
      </c>
      <c r="R29" s="71" t="s">
        <v>57</v>
      </c>
      <c r="S29" s="71" t="s">
        <v>57</v>
      </c>
      <c r="T29" s="71" t="s">
        <v>57</v>
      </c>
      <c r="U29" s="71" t="s">
        <v>55</v>
      </c>
      <c r="V29" s="71" t="s">
        <v>55</v>
      </c>
      <c r="W29" s="71" t="s">
        <v>57</v>
      </c>
      <c r="X29" s="71" t="s">
        <v>57</v>
      </c>
      <c r="Y29" s="71" t="s">
        <v>55</v>
      </c>
      <c r="Z29" s="71" t="s">
        <v>55</v>
      </c>
      <c r="AA29" s="71" t="s">
        <v>57</v>
      </c>
      <c r="AB29" s="71" t="s">
        <v>57</v>
      </c>
      <c r="AC29" s="71" t="s">
        <v>57</v>
      </c>
      <c r="AD29" s="71" t="s">
        <v>54</v>
      </c>
      <c r="AE29" s="71" t="s">
        <v>57</v>
      </c>
      <c r="AF29" s="71" t="s">
        <v>57</v>
      </c>
      <c r="AG29" s="71" t="s">
        <v>57</v>
      </c>
      <c r="AH29" s="71" t="s">
        <v>55</v>
      </c>
      <c r="AI29" s="71" t="s">
        <v>54</v>
      </c>
      <c r="AJ29" s="71" t="s">
        <v>54</v>
      </c>
      <c r="AK29" s="71" t="s">
        <v>57</v>
      </c>
      <c r="AL29" s="71" t="s">
        <v>57</v>
      </c>
      <c r="AM29" s="71" t="s">
        <v>57</v>
      </c>
      <c r="AN29" s="71" t="s">
        <v>54</v>
      </c>
      <c r="AO29" s="71" t="s">
        <v>55</v>
      </c>
      <c r="AP29" s="71" t="s">
        <v>57</v>
      </c>
      <c r="AQ29" s="71" t="s">
        <v>57</v>
      </c>
      <c r="AR29" s="71" t="s">
        <v>55</v>
      </c>
      <c r="AS29" s="71" t="s">
        <v>55</v>
      </c>
      <c r="AT29" s="71" t="s">
        <v>57</v>
      </c>
      <c r="AU29" s="71" t="s">
        <v>57</v>
      </c>
      <c r="AV29" s="71" t="s">
        <v>57</v>
      </c>
      <c r="AW29" s="71" t="s">
        <v>57</v>
      </c>
      <c r="AX29" s="71" t="s">
        <v>54</v>
      </c>
      <c r="AY29" s="71" t="s">
        <v>57</v>
      </c>
      <c r="AZ29" s="71" t="s">
        <v>55</v>
      </c>
      <c r="BA29" s="71" t="s">
        <v>55</v>
      </c>
      <c r="BB29" s="71" t="s">
        <v>54</v>
      </c>
      <c r="BC29" s="71" t="s">
        <v>57</v>
      </c>
    </row>
    <row r="30" spans="1:55" s="102" customFormat="1" ht="47.25" customHeight="1" x14ac:dyDescent="0.2">
      <c r="A30" s="103" t="s">
        <v>137</v>
      </c>
      <c r="B30" s="135" t="s">
        <v>117</v>
      </c>
      <c r="C30" s="108">
        <v>5</v>
      </c>
      <c r="D30" s="130">
        <f t="shared" si="2"/>
        <v>1.6666666666666665</v>
      </c>
      <c r="E30" s="71" t="s">
        <v>57</v>
      </c>
      <c r="F30" s="71" t="s">
        <v>55</v>
      </c>
      <c r="G30" s="71" t="s">
        <v>57</v>
      </c>
      <c r="H30" s="71" t="s">
        <v>57</v>
      </c>
      <c r="I30" s="71" t="s">
        <v>57</v>
      </c>
      <c r="J30" s="71" t="s">
        <v>55</v>
      </c>
      <c r="K30" s="71" t="s">
        <v>54</v>
      </c>
      <c r="L30" s="71" t="s">
        <v>57</v>
      </c>
      <c r="M30" s="71" t="s">
        <v>54</v>
      </c>
      <c r="N30" s="71" t="s">
        <v>57</v>
      </c>
      <c r="O30" s="71" t="s">
        <v>57</v>
      </c>
      <c r="P30" s="71" t="s">
        <v>57</v>
      </c>
      <c r="Q30" s="71" t="s">
        <v>57</v>
      </c>
      <c r="R30" s="71" t="s">
        <v>57</v>
      </c>
      <c r="S30" s="71" t="s">
        <v>54</v>
      </c>
      <c r="T30" s="71" t="s">
        <v>57</v>
      </c>
      <c r="U30" s="71" t="s">
        <v>57</v>
      </c>
      <c r="V30" s="71" t="s">
        <v>55</v>
      </c>
      <c r="W30" s="71" t="s">
        <v>57</v>
      </c>
      <c r="X30" s="71" t="s">
        <v>57</v>
      </c>
      <c r="Y30" s="71" t="s">
        <v>54</v>
      </c>
      <c r="Z30" s="71" t="s">
        <v>54</v>
      </c>
      <c r="AA30" s="71" t="s">
        <v>57</v>
      </c>
      <c r="AB30" s="71" t="s">
        <v>57</v>
      </c>
      <c r="AC30" s="71" t="s">
        <v>54</v>
      </c>
      <c r="AD30" s="71" t="s">
        <v>55</v>
      </c>
      <c r="AE30" s="71" t="s">
        <v>57</v>
      </c>
      <c r="AF30" s="71" t="s">
        <v>57</v>
      </c>
      <c r="AG30" s="71" t="s">
        <v>57</v>
      </c>
      <c r="AH30" s="71" t="s">
        <v>54</v>
      </c>
      <c r="AI30" s="71" t="s">
        <v>57</v>
      </c>
      <c r="AJ30" s="71" t="s">
        <v>57</v>
      </c>
      <c r="AK30" s="71" t="s">
        <v>57</v>
      </c>
      <c r="AL30" s="71" t="s">
        <v>55</v>
      </c>
      <c r="AM30" s="71" t="s">
        <v>57</v>
      </c>
      <c r="AN30" s="71" t="s">
        <v>57</v>
      </c>
      <c r="AO30" s="71" t="s">
        <v>55</v>
      </c>
      <c r="AP30" s="71" t="s">
        <v>57</v>
      </c>
      <c r="AQ30" s="71" t="s">
        <v>57</v>
      </c>
      <c r="AR30" s="71" t="s">
        <v>54</v>
      </c>
      <c r="AS30" s="71" t="s">
        <v>54</v>
      </c>
      <c r="AT30" s="71" t="s">
        <v>54</v>
      </c>
      <c r="AU30" s="71" t="s">
        <v>57</v>
      </c>
      <c r="AV30" s="71" t="s">
        <v>57</v>
      </c>
      <c r="AW30" s="71" t="s">
        <v>57</v>
      </c>
      <c r="AX30" s="71" t="s">
        <v>57</v>
      </c>
      <c r="AY30" s="71" t="s">
        <v>57</v>
      </c>
      <c r="AZ30" s="71" t="s">
        <v>54</v>
      </c>
      <c r="BA30" s="71" t="s">
        <v>54</v>
      </c>
      <c r="BB30" s="71" t="s">
        <v>57</v>
      </c>
      <c r="BC30" s="71" t="s">
        <v>57</v>
      </c>
    </row>
    <row r="31" spans="1:55" s="102" customFormat="1" ht="20.25" customHeight="1" x14ac:dyDescent="0.2">
      <c r="A31" s="158"/>
      <c r="B31" s="124" t="s">
        <v>60</v>
      </c>
      <c r="C31" s="108">
        <f>SUM(C25:C30)</f>
        <v>30</v>
      </c>
      <c r="D31" s="109" t="s">
        <v>61</v>
      </c>
      <c r="E31" s="70">
        <f>Background!E31</f>
        <v>0</v>
      </c>
      <c r="F31" s="70">
        <f>Background!F31</f>
        <v>25</v>
      </c>
      <c r="G31" s="70">
        <f>Background!G31</f>
        <v>10</v>
      </c>
      <c r="H31" s="70">
        <f>Background!H31</f>
        <v>15</v>
      </c>
      <c r="I31" s="70">
        <f>Background!I31</f>
        <v>0</v>
      </c>
      <c r="J31" s="70">
        <f>Background!J31</f>
        <v>30</v>
      </c>
      <c r="K31" s="70">
        <f>Background!K31</f>
        <v>22.5</v>
      </c>
      <c r="L31" s="70">
        <f>Background!L31</f>
        <v>12.5</v>
      </c>
      <c r="M31" s="70">
        <f>Background!M31</f>
        <v>20</v>
      </c>
      <c r="N31" s="70">
        <f>Background!N31</f>
        <v>7.5</v>
      </c>
      <c r="O31" s="70">
        <f>Background!O31</f>
        <v>7.5</v>
      </c>
      <c r="P31" s="70">
        <f>Background!P31</f>
        <v>12.5</v>
      </c>
      <c r="Q31" s="70">
        <f>Background!Q31</f>
        <v>7.5</v>
      </c>
      <c r="R31" s="70">
        <f>Background!R31</f>
        <v>5</v>
      </c>
      <c r="S31" s="70">
        <f>Background!S31</f>
        <v>5</v>
      </c>
      <c r="T31" s="70">
        <f>Background!T31</f>
        <v>2.5</v>
      </c>
      <c r="U31" s="70">
        <f>Background!U31</f>
        <v>20</v>
      </c>
      <c r="V31" s="70">
        <f>Background!V31</f>
        <v>30</v>
      </c>
      <c r="W31" s="70">
        <f>Background!W31</f>
        <v>7.5</v>
      </c>
      <c r="X31" s="70">
        <f>Background!X31</f>
        <v>12.5</v>
      </c>
      <c r="Y31" s="70">
        <f>Background!Y31</f>
        <v>20</v>
      </c>
      <c r="Z31" s="70">
        <f>Background!Z31</f>
        <v>20</v>
      </c>
      <c r="AA31" s="70">
        <f>Background!AA31</f>
        <v>5</v>
      </c>
      <c r="AB31" s="70">
        <f>Background!AB31</f>
        <v>12.5</v>
      </c>
      <c r="AC31" s="70">
        <f>Background!AC31</f>
        <v>5</v>
      </c>
      <c r="AD31" s="70">
        <f>Background!AD31</f>
        <v>25</v>
      </c>
      <c r="AE31" s="70">
        <f>Background!AE31</f>
        <v>15</v>
      </c>
      <c r="AF31" s="70">
        <f>Background!AF31</f>
        <v>0</v>
      </c>
      <c r="AG31" s="70">
        <f>Background!AG31</f>
        <v>7.5</v>
      </c>
      <c r="AH31" s="70">
        <f>Background!AH31</f>
        <v>20</v>
      </c>
      <c r="AI31" s="70">
        <f>Background!AI31</f>
        <v>15</v>
      </c>
      <c r="AJ31" s="70">
        <f>Background!AJ31</f>
        <v>12.5</v>
      </c>
      <c r="AK31" s="70">
        <f>Background!AK31</f>
        <v>5</v>
      </c>
      <c r="AL31" s="70">
        <f>Background!AL31</f>
        <v>15</v>
      </c>
      <c r="AM31" s="70">
        <f>Background!AM31</f>
        <v>5</v>
      </c>
      <c r="AN31" s="70">
        <f>Background!AN31</f>
        <v>10</v>
      </c>
      <c r="AO31" s="70">
        <f>Background!AO31</f>
        <v>27.5</v>
      </c>
      <c r="AP31" s="70">
        <f>Background!AP31</f>
        <v>0</v>
      </c>
      <c r="AQ31" s="70">
        <f>Background!AQ31</f>
        <v>5</v>
      </c>
      <c r="AR31" s="70">
        <f>Background!AR31</f>
        <v>27.5</v>
      </c>
      <c r="AS31" s="70">
        <f>Background!AS31</f>
        <v>20</v>
      </c>
      <c r="AT31" s="70">
        <f>Background!AT31</f>
        <v>12.5</v>
      </c>
      <c r="AU31" s="70">
        <f>Background!AU31</f>
        <v>2.5</v>
      </c>
      <c r="AV31" s="70">
        <f>Background!AV31</f>
        <v>5</v>
      </c>
      <c r="AW31" s="70">
        <f>Background!AW31</f>
        <v>0</v>
      </c>
      <c r="AX31" s="70">
        <f>Background!AX31</f>
        <v>12.5</v>
      </c>
      <c r="AY31" s="70">
        <f>Background!AY31</f>
        <v>0</v>
      </c>
      <c r="AZ31" s="70">
        <f>Background!AZ31</f>
        <v>25</v>
      </c>
      <c r="BA31" s="70">
        <f>Background!BA31</f>
        <v>27.5</v>
      </c>
      <c r="BB31" s="70">
        <f>Background!BB31</f>
        <v>10</v>
      </c>
      <c r="BC31" s="70">
        <f>Background!BC31</f>
        <v>10</v>
      </c>
    </row>
    <row r="32" spans="1:55" s="114" customFormat="1" ht="20.25" customHeight="1" thickBot="1" x14ac:dyDescent="0.25">
      <c r="A32" s="159"/>
      <c r="B32" s="125" t="s">
        <v>62</v>
      </c>
      <c r="C32" s="132" t="s">
        <v>61</v>
      </c>
      <c r="D32" s="112">
        <f>SUM(D25:D30)</f>
        <v>9.9999999999999982</v>
      </c>
      <c r="E32" s="113">
        <f>Background!E32</f>
        <v>0</v>
      </c>
      <c r="F32" s="113">
        <f>Background!F32</f>
        <v>8.3333333333333321</v>
      </c>
      <c r="G32" s="113">
        <f>Background!G32</f>
        <v>3.333333333333333</v>
      </c>
      <c r="H32" s="113">
        <f>Background!H32</f>
        <v>5</v>
      </c>
      <c r="I32" s="113">
        <f>Background!I32</f>
        <v>0</v>
      </c>
      <c r="J32" s="113">
        <f>Background!J32</f>
        <v>10</v>
      </c>
      <c r="K32" s="113">
        <f>Background!K32</f>
        <v>7.5</v>
      </c>
      <c r="L32" s="113">
        <f>Background!L32</f>
        <v>4.1666666666666661</v>
      </c>
      <c r="M32" s="113">
        <f>Background!M32</f>
        <v>6.6666666666666661</v>
      </c>
      <c r="N32" s="113">
        <f>Background!N32</f>
        <v>2.5</v>
      </c>
      <c r="O32" s="113">
        <f>Background!O32</f>
        <v>2.5</v>
      </c>
      <c r="P32" s="113">
        <f>Background!P32</f>
        <v>4.1666666666666661</v>
      </c>
      <c r="Q32" s="113">
        <f>Background!Q32</f>
        <v>2.5</v>
      </c>
      <c r="R32" s="113">
        <f>Background!R32</f>
        <v>1.6666666666666665</v>
      </c>
      <c r="S32" s="113">
        <f>Background!S32</f>
        <v>1.6666666666666665</v>
      </c>
      <c r="T32" s="113">
        <f>Background!T32</f>
        <v>0.83333333333333326</v>
      </c>
      <c r="U32" s="113">
        <f>Background!U32</f>
        <v>6.6666666666666661</v>
      </c>
      <c r="V32" s="113">
        <f>Background!V32</f>
        <v>10</v>
      </c>
      <c r="W32" s="113">
        <f>Background!W32</f>
        <v>2.5</v>
      </c>
      <c r="X32" s="113">
        <f>Background!X32</f>
        <v>4.1666666666666661</v>
      </c>
      <c r="Y32" s="113">
        <f>Background!Y32</f>
        <v>6.6666666666666661</v>
      </c>
      <c r="Z32" s="113">
        <f>Background!Z32</f>
        <v>6.6666666666666661</v>
      </c>
      <c r="AA32" s="113">
        <f>Background!AA32</f>
        <v>1.6666666666666665</v>
      </c>
      <c r="AB32" s="113">
        <f>Background!AB32</f>
        <v>4.1666666666666661</v>
      </c>
      <c r="AC32" s="113">
        <f>Background!AC32</f>
        <v>1.6666666666666665</v>
      </c>
      <c r="AD32" s="113">
        <f>Background!AD32</f>
        <v>8.3333333333333321</v>
      </c>
      <c r="AE32" s="113">
        <f>Background!AE32</f>
        <v>5</v>
      </c>
      <c r="AF32" s="113">
        <f>Background!AF32</f>
        <v>0</v>
      </c>
      <c r="AG32" s="113">
        <f>Background!AG32</f>
        <v>2.5</v>
      </c>
      <c r="AH32" s="113">
        <f>Background!AH32</f>
        <v>6.6666666666666661</v>
      </c>
      <c r="AI32" s="113">
        <f>Background!AI32</f>
        <v>5</v>
      </c>
      <c r="AJ32" s="113">
        <f>Background!AJ32</f>
        <v>4.1666666666666661</v>
      </c>
      <c r="AK32" s="113">
        <f>Background!AK32</f>
        <v>1.6666666666666665</v>
      </c>
      <c r="AL32" s="113">
        <f>Background!AL32</f>
        <v>5</v>
      </c>
      <c r="AM32" s="113">
        <f>Background!AM32</f>
        <v>1.6666666666666665</v>
      </c>
      <c r="AN32" s="113">
        <f>Background!AN32</f>
        <v>3.333333333333333</v>
      </c>
      <c r="AO32" s="113">
        <f>Background!AO32</f>
        <v>9.1666666666666661</v>
      </c>
      <c r="AP32" s="113">
        <f>Background!AP32</f>
        <v>0</v>
      </c>
      <c r="AQ32" s="113">
        <f>Background!AQ32</f>
        <v>1.6666666666666665</v>
      </c>
      <c r="AR32" s="113">
        <f>Background!AR32</f>
        <v>9.1666666666666661</v>
      </c>
      <c r="AS32" s="113">
        <f>Background!AS32</f>
        <v>6.6666666666666661</v>
      </c>
      <c r="AT32" s="113">
        <f>Background!AT32</f>
        <v>4.1666666666666661</v>
      </c>
      <c r="AU32" s="113">
        <f>Background!AU32</f>
        <v>0.83333333333333326</v>
      </c>
      <c r="AV32" s="113">
        <f>Background!AV32</f>
        <v>1.6666666666666665</v>
      </c>
      <c r="AW32" s="113">
        <f>Background!AW32</f>
        <v>0</v>
      </c>
      <c r="AX32" s="113">
        <f>Background!AX32</f>
        <v>4.1666666666666661</v>
      </c>
      <c r="AY32" s="113">
        <f>Background!AY32</f>
        <v>0</v>
      </c>
      <c r="AZ32" s="113">
        <f>Background!AZ32</f>
        <v>8.3333333333333321</v>
      </c>
      <c r="BA32" s="113">
        <f>Background!BA32</f>
        <v>9.1666666666666661</v>
      </c>
      <c r="BB32" s="113">
        <f>Background!BB32</f>
        <v>3.333333333333333</v>
      </c>
      <c r="BC32" s="113">
        <f>Background!BC32</f>
        <v>3.333333333333333</v>
      </c>
    </row>
    <row r="33" spans="1:55" s="114" customFormat="1" ht="20.25" customHeight="1" thickBot="1" x14ac:dyDescent="0.25">
      <c r="A33" s="160" t="s">
        <v>129</v>
      </c>
      <c r="B33" s="161"/>
      <c r="C33" s="133"/>
      <c r="D33" s="126"/>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row>
    <row r="34" spans="1:55" s="102" customFormat="1" ht="37.5" customHeight="1" x14ac:dyDescent="0.2">
      <c r="A34" s="136"/>
      <c r="B34" s="121" t="s">
        <v>75</v>
      </c>
      <c r="C34" s="119">
        <v>10</v>
      </c>
      <c r="D34" s="128">
        <f>C34*(10/10)</f>
        <v>10</v>
      </c>
      <c r="E34" s="121" t="s">
        <v>54</v>
      </c>
      <c r="F34" s="121" t="s">
        <v>55</v>
      </c>
      <c r="G34" s="121" t="s">
        <v>54</v>
      </c>
      <c r="H34" s="121" t="s">
        <v>55</v>
      </c>
      <c r="I34" s="121" t="s">
        <v>55</v>
      </c>
      <c r="J34" s="121" t="s">
        <v>54</v>
      </c>
      <c r="K34" s="121" t="s">
        <v>55</v>
      </c>
      <c r="L34" s="121" t="s">
        <v>55</v>
      </c>
      <c r="M34" s="121" t="s">
        <v>55</v>
      </c>
      <c r="N34" s="121" t="s">
        <v>55</v>
      </c>
      <c r="O34" s="121" t="s">
        <v>55</v>
      </c>
      <c r="P34" s="121" t="s">
        <v>55</v>
      </c>
      <c r="Q34" s="121" t="s">
        <v>55</v>
      </c>
      <c r="R34" s="121" t="s">
        <v>55</v>
      </c>
      <c r="S34" s="121" t="s">
        <v>55</v>
      </c>
      <c r="T34" s="121" t="s">
        <v>54</v>
      </c>
      <c r="U34" s="121" t="s">
        <v>55</v>
      </c>
      <c r="V34" s="121" t="s">
        <v>55</v>
      </c>
      <c r="W34" s="121" t="s">
        <v>55</v>
      </c>
      <c r="X34" s="121" t="s">
        <v>55</v>
      </c>
      <c r="Y34" s="121" t="s">
        <v>55</v>
      </c>
      <c r="Z34" s="121" t="s">
        <v>55</v>
      </c>
      <c r="AA34" s="121" t="s">
        <v>55</v>
      </c>
      <c r="AB34" s="121" t="s">
        <v>55</v>
      </c>
      <c r="AC34" s="121" t="s">
        <v>55</v>
      </c>
      <c r="AD34" s="121" t="s">
        <v>55</v>
      </c>
      <c r="AE34" s="121" t="s">
        <v>55</v>
      </c>
      <c r="AF34" s="121" t="s">
        <v>54</v>
      </c>
      <c r="AG34" s="121" t="s">
        <v>55</v>
      </c>
      <c r="AH34" s="121" t="s">
        <v>55</v>
      </c>
      <c r="AI34" s="121" t="s">
        <v>54</v>
      </c>
      <c r="AJ34" s="121" t="s">
        <v>55</v>
      </c>
      <c r="AK34" s="121" t="s">
        <v>55</v>
      </c>
      <c r="AL34" s="121" t="s">
        <v>55</v>
      </c>
      <c r="AM34" s="121" t="s">
        <v>54</v>
      </c>
      <c r="AN34" s="121" t="s">
        <v>55</v>
      </c>
      <c r="AO34" s="121" t="s">
        <v>54</v>
      </c>
      <c r="AP34" s="121" t="s">
        <v>55</v>
      </c>
      <c r="AQ34" s="121" t="s">
        <v>55</v>
      </c>
      <c r="AR34" s="121" t="s">
        <v>55</v>
      </c>
      <c r="AS34" s="121" t="s">
        <v>55</v>
      </c>
      <c r="AT34" s="121" t="s">
        <v>55</v>
      </c>
      <c r="AU34" s="121" t="s">
        <v>55</v>
      </c>
      <c r="AV34" s="121" t="s">
        <v>55</v>
      </c>
      <c r="AW34" s="121" t="s">
        <v>55</v>
      </c>
      <c r="AX34" s="121" t="s">
        <v>55</v>
      </c>
      <c r="AY34" s="121" t="s">
        <v>55</v>
      </c>
      <c r="AZ34" s="121" t="s">
        <v>54</v>
      </c>
      <c r="BA34" s="121" t="s">
        <v>54</v>
      </c>
      <c r="BB34" s="121" t="s">
        <v>55</v>
      </c>
      <c r="BC34" s="121" t="s">
        <v>54</v>
      </c>
    </row>
    <row r="35" spans="1:55" s="102" customFormat="1" ht="20.25" customHeight="1" x14ac:dyDescent="0.2">
      <c r="A35" s="162"/>
      <c r="B35" s="124" t="s">
        <v>60</v>
      </c>
      <c r="C35" s="108">
        <f>SUM(C34)</f>
        <v>10</v>
      </c>
      <c r="D35" s="109" t="s">
        <v>61</v>
      </c>
      <c r="E35" s="70">
        <f>Background!E35</f>
        <v>5</v>
      </c>
      <c r="F35" s="70">
        <f>Background!F35</f>
        <v>10</v>
      </c>
      <c r="G35" s="70">
        <f>Background!G35</f>
        <v>5</v>
      </c>
      <c r="H35" s="70">
        <f>Background!H35</f>
        <v>10</v>
      </c>
      <c r="I35" s="70">
        <f>Background!I35</f>
        <v>10</v>
      </c>
      <c r="J35" s="70">
        <f>Background!J35</f>
        <v>5</v>
      </c>
      <c r="K35" s="70">
        <f>Background!K35</f>
        <v>10</v>
      </c>
      <c r="L35" s="70">
        <f>Background!L35</f>
        <v>10</v>
      </c>
      <c r="M35" s="70">
        <f>Background!M35</f>
        <v>10</v>
      </c>
      <c r="N35" s="70">
        <f>Background!N35</f>
        <v>10</v>
      </c>
      <c r="O35" s="70">
        <f>Background!O35</f>
        <v>10</v>
      </c>
      <c r="P35" s="70">
        <f>Background!P35</f>
        <v>10</v>
      </c>
      <c r="Q35" s="70">
        <f>Background!Q35</f>
        <v>10</v>
      </c>
      <c r="R35" s="70">
        <f>Background!R35</f>
        <v>10</v>
      </c>
      <c r="S35" s="70">
        <f>Background!S35</f>
        <v>10</v>
      </c>
      <c r="T35" s="70">
        <f>Background!T35</f>
        <v>5</v>
      </c>
      <c r="U35" s="70">
        <f>Background!U35</f>
        <v>10</v>
      </c>
      <c r="V35" s="70">
        <f>Background!V35</f>
        <v>10</v>
      </c>
      <c r="W35" s="70">
        <f>Background!W35</f>
        <v>10</v>
      </c>
      <c r="X35" s="70">
        <f>Background!X35</f>
        <v>10</v>
      </c>
      <c r="Y35" s="70">
        <f>Background!Y35</f>
        <v>10</v>
      </c>
      <c r="Z35" s="70">
        <f>Background!Z35</f>
        <v>10</v>
      </c>
      <c r="AA35" s="70">
        <f>Background!AA35</f>
        <v>10</v>
      </c>
      <c r="AB35" s="70">
        <f>Background!AB35</f>
        <v>10</v>
      </c>
      <c r="AC35" s="70">
        <f>Background!AC35</f>
        <v>10</v>
      </c>
      <c r="AD35" s="70">
        <f>Background!AD35</f>
        <v>10</v>
      </c>
      <c r="AE35" s="70">
        <f>Background!AE35</f>
        <v>10</v>
      </c>
      <c r="AF35" s="70">
        <f>Background!AF35</f>
        <v>5</v>
      </c>
      <c r="AG35" s="70">
        <f>Background!AG35</f>
        <v>10</v>
      </c>
      <c r="AH35" s="70">
        <f>Background!AH35</f>
        <v>10</v>
      </c>
      <c r="AI35" s="70">
        <f>Background!AI35</f>
        <v>5</v>
      </c>
      <c r="AJ35" s="70">
        <f>Background!AJ35</f>
        <v>10</v>
      </c>
      <c r="AK35" s="70">
        <f>Background!AK35</f>
        <v>10</v>
      </c>
      <c r="AL35" s="70">
        <f>Background!AL35</f>
        <v>10</v>
      </c>
      <c r="AM35" s="70">
        <f>Background!AM35</f>
        <v>5</v>
      </c>
      <c r="AN35" s="70">
        <f>Background!AN35</f>
        <v>10</v>
      </c>
      <c r="AO35" s="70">
        <f>Background!AO35</f>
        <v>5</v>
      </c>
      <c r="AP35" s="70">
        <f>Background!AP35</f>
        <v>10</v>
      </c>
      <c r="AQ35" s="70">
        <f>Background!AQ35</f>
        <v>10</v>
      </c>
      <c r="AR35" s="70">
        <f>Background!AR35</f>
        <v>10</v>
      </c>
      <c r="AS35" s="70">
        <f>Background!AS35</f>
        <v>10</v>
      </c>
      <c r="AT35" s="70">
        <f>Background!AT35</f>
        <v>10</v>
      </c>
      <c r="AU35" s="70">
        <f>Background!AU35</f>
        <v>10</v>
      </c>
      <c r="AV35" s="70">
        <f>Background!AV35</f>
        <v>10</v>
      </c>
      <c r="AW35" s="70">
        <f>Background!AW35</f>
        <v>10</v>
      </c>
      <c r="AX35" s="70">
        <f>Background!AX35</f>
        <v>10</v>
      </c>
      <c r="AY35" s="70">
        <f>Background!AY35</f>
        <v>10</v>
      </c>
      <c r="AZ35" s="70">
        <f>Background!AZ35</f>
        <v>5</v>
      </c>
      <c r="BA35" s="70">
        <f>Background!BA35</f>
        <v>5</v>
      </c>
      <c r="BB35" s="70">
        <f>Background!BB35</f>
        <v>10</v>
      </c>
      <c r="BC35" s="70">
        <f>Background!BC35</f>
        <v>5</v>
      </c>
    </row>
    <row r="36" spans="1:55" s="114" customFormat="1" ht="20.25" customHeight="1" thickBot="1" x14ac:dyDescent="0.25">
      <c r="A36" s="159"/>
      <c r="B36" s="125" t="s">
        <v>62</v>
      </c>
      <c r="C36" s="111" t="s">
        <v>61</v>
      </c>
      <c r="D36" s="112">
        <f>SUM(D34)</f>
        <v>10</v>
      </c>
      <c r="E36" s="113">
        <f>Background!E36</f>
        <v>5</v>
      </c>
      <c r="F36" s="113">
        <f>Background!F36</f>
        <v>10</v>
      </c>
      <c r="G36" s="113">
        <f>Background!G36</f>
        <v>5</v>
      </c>
      <c r="H36" s="113">
        <f>Background!H36</f>
        <v>10</v>
      </c>
      <c r="I36" s="113">
        <f>Background!I36</f>
        <v>10</v>
      </c>
      <c r="J36" s="113">
        <f>Background!J36</f>
        <v>5</v>
      </c>
      <c r="K36" s="113">
        <f>Background!K36</f>
        <v>10</v>
      </c>
      <c r="L36" s="113">
        <f>Background!L36</f>
        <v>10</v>
      </c>
      <c r="M36" s="113">
        <f>Background!M36</f>
        <v>10</v>
      </c>
      <c r="N36" s="113">
        <f>Background!N36</f>
        <v>10</v>
      </c>
      <c r="O36" s="113">
        <f>Background!O36</f>
        <v>10</v>
      </c>
      <c r="P36" s="113">
        <f>Background!P36</f>
        <v>10</v>
      </c>
      <c r="Q36" s="113">
        <f>Background!Q36</f>
        <v>10</v>
      </c>
      <c r="R36" s="113">
        <f>Background!R36</f>
        <v>10</v>
      </c>
      <c r="S36" s="113">
        <f>Background!S36</f>
        <v>10</v>
      </c>
      <c r="T36" s="113">
        <f>Background!T36</f>
        <v>5</v>
      </c>
      <c r="U36" s="113">
        <f>Background!U36</f>
        <v>10</v>
      </c>
      <c r="V36" s="113">
        <f>Background!V36</f>
        <v>10</v>
      </c>
      <c r="W36" s="113">
        <f>Background!W36</f>
        <v>10</v>
      </c>
      <c r="X36" s="113">
        <f>Background!X36</f>
        <v>10</v>
      </c>
      <c r="Y36" s="113">
        <f>Background!Y36</f>
        <v>10</v>
      </c>
      <c r="Z36" s="113">
        <f>Background!Z36</f>
        <v>10</v>
      </c>
      <c r="AA36" s="113">
        <f>Background!AA36</f>
        <v>10</v>
      </c>
      <c r="AB36" s="113">
        <f>Background!AB36</f>
        <v>10</v>
      </c>
      <c r="AC36" s="113">
        <f>Background!AC36</f>
        <v>10</v>
      </c>
      <c r="AD36" s="113">
        <f>Background!AD36</f>
        <v>10</v>
      </c>
      <c r="AE36" s="113">
        <f>Background!AE36</f>
        <v>10</v>
      </c>
      <c r="AF36" s="113">
        <f>Background!AF36</f>
        <v>5</v>
      </c>
      <c r="AG36" s="113">
        <f>Background!AG36</f>
        <v>10</v>
      </c>
      <c r="AH36" s="113">
        <f>Background!AH36</f>
        <v>10</v>
      </c>
      <c r="AI36" s="113">
        <f>Background!AI36</f>
        <v>5</v>
      </c>
      <c r="AJ36" s="113">
        <f>Background!AJ36</f>
        <v>10</v>
      </c>
      <c r="AK36" s="113">
        <f>Background!AK36</f>
        <v>10</v>
      </c>
      <c r="AL36" s="113">
        <f>Background!AL36</f>
        <v>10</v>
      </c>
      <c r="AM36" s="113">
        <f>Background!AM36</f>
        <v>5</v>
      </c>
      <c r="AN36" s="113">
        <f>Background!AN36</f>
        <v>10</v>
      </c>
      <c r="AO36" s="113">
        <f>Background!AO36</f>
        <v>5</v>
      </c>
      <c r="AP36" s="113">
        <f>Background!AP36</f>
        <v>10</v>
      </c>
      <c r="AQ36" s="113">
        <f>Background!AQ36</f>
        <v>10</v>
      </c>
      <c r="AR36" s="113">
        <f>Background!AR36</f>
        <v>10</v>
      </c>
      <c r="AS36" s="113">
        <f>Background!AS36</f>
        <v>10</v>
      </c>
      <c r="AT36" s="113">
        <f>Background!AT36</f>
        <v>10</v>
      </c>
      <c r="AU36" s="113">
        <f>Background!AU36</f>
        <v>10</v>
      </c>
      <c r="AV36" s="113">
        <f>Background!AV36</f>
        <v>10</v>
      </c>
      <c r="AW36" s="113">
        <f>Background!AW36</f>
        <v>10</v>
      </c>
      <c r="AX36" s="113">
        <f>Background!AX36</f>
        <v>10</v>
      </c>
      <c r="AY36" s="113">
        <f>Background!AY36</f>
        <v>10</v>
      </c>
      <c r="AZ36" s="113">
        <f>Background!AZ36</f>
        <v>5</v>
      </c>
      <c r="BA36" s="113">
        <f>Background!BA36</f>
        <v>5</v>
      </c>
      <c r="BB36" s="113">
        <f>Background!BB36</f>
        <v>10</v>
      </c>
      <c r="BC36" s="113">
        <f>Background!BC36</f>
        <v>5</v>
      </c>
    </row>
    <row r="37" spans="1:55" s="114" customFormat="1" ht="20.25" customHeight="1" thickBot="1" x14ac:dyDescent="0.25">
      <c r="A37" s="160" t="s">
        <v>130</v>
      </c>
      <c r="B37" s="161"/>
      <c r="C37" s="115"/>
      <c r="D37" s="12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row>
    <row r="38" spans="1:55" s="102" customFormat="1" ht="37.5" customHeight="1" x14ac:dyDescent="0.2">
      <c r="A38" s="99" t="s">
        <v>119</v>
      </c>
      <c r="B38" s="135" t="s">
        <v>76</v>
      </c>
      <c r="C38" s="137">
        <v>10</v>
      </c>
      <c r="D38" s="138">
        <f>C38*(10/14)</f>
        <v>7.1428571428571432</v>
      </c>
      <c r="E38" s="71" t="s">
        <v>55</v>
      </c>
      <c r="F38" s="71" t="s">
        <v>55</v>
      </c>
      <c r="G38" s="71" t="s">
        <v>55</v>
      </c>
      <c r="H38" s="71" t="s">
        <v>55</v>
      </c>
      <c r="I38" s="71" t="s">
        <v>55</v>
      </c>
      <c r="J38" s="71" t="s">
        <v>54</v>
      </c>
      <c r="K38" s="71" t="s">
        <v>55</v>
      </c>
      <c r="L38" s="71" t="s">
        <v>55</v>
      </c>
      <c r="M38" s="71" t="s">
        <v>55</v>
      </c>
      <c r="N38" s="71" t="s">
        <v>54</v>
      </c>
      <c r="O38" s="71" t="s">
        <v>55</v>
      </c>
      <c r="P38" s="71" t="s">
        <v>55</v>
      </c>
      <c r="Q38" s="71" t="s">
        <v>55</v>
      </c>
      <c r="R38" s="71" t="s">
        <v>55</v>
      </c>
      <c r="S38" s="71" t="s">
        <v>57</v>
      </c>
      <c r="T38" s="71" t="s">
        <v>55</v>
      </c>
      <c r="U38" s="71" t="s">
        <v>55</v>
      </c>
      <c r="V38" s="71" t="s">
        <v>55</v>
      </c>
      <c r="W38" s="71" t="s">
        <v>55</v>
      </c>
      <c r="X38" s="71" t="s">
        <v>55</v>
      </c>
      <c r="Y38" s="71" t="s">
        <v>54</v>
      </c>
      <c r="Z38" s="71" t="s">
        <v>55</v>
      </c>
      <c r="AA38" s="71" t="s">
        <v>55</v>
      </c>
      <c r="AB38" s="71" t="s">
        <v>55</v>
      </c>
      <c r="AC38" s="71" t="s">
        <v>55</v>
      </c>
      <c r="AD38" s="71" t="s">
        <v>55</v>
      </c>
      <c r="AE38" s="71" t="s">
        <v>55</v>
      </c>
      <c r="AF38" s="71" t="s">
        <v>55</v>
      </c>
      <c r="AG38" s="71" t="s">
        <v>54</v>
      </c>
      <c r="AH38" s="71" t="s">
        <v>55</v>
      </c>
      <c r="AI38" s="71" t="s">
        <v>54</v>
      </c>
      <c r="AJ38" s="71" t="s">
        <v>55</v>
      </c>
      <c r="AK38" s="71" t="s">
        <v>54</v>
      </c>
      <c r="AL38" s="71" t="s">
        <v>55</v>
      </c>
      <c r="AM38" s="71" t="s">
        <v>55</v>
      </c>
      <c r="AN38" s="71" t="s">
        <v>54</v>
      </c>
      <c r="AO38" s="71" t="s">
        <v>54</v>
      </c>
      <c r="AP38" s="71" t="s">
        <v>54</v>
      </c>
      <c r="AQ38" s="71" t="s">
        <v>55</v>
      </c>
      <c r="AR38" s="71" t="s">
        <v>55</v>
      </c>
      <c r="AS38" s="71" t="s">
        <v>57</v>
      </c>
      <c r="AT38" s="71" t="s">
        <v>55</v>
      </c>
      <c r="AU38" s="71" t="s">
        <v>55</v>
      </c>
      <c r="AV38" s="71" t="s">
        <v>55</v>
      </c>
      <c r="AW38" s="71" t="s">
        <v>55</v>
      </c>
      <c r="AX38" s="71" t="s">
        <v>55</v>
      </c>
      <c r="AY38" s="71" t="s">
        <v>55</v>
      </c>
      <c r="AZ38" s="71" t="s">
        <v>55</v>
      </c>
      <c r="BA38" s="71" t="s">
        <v>55</v>
      </c>
      <c r="BB38" s="71" t="s">
        <v>55</v>
      </c>
      <c r="BC38" s="71" t="s">
        <v>55</v>
      </c>
    </row>
    <row r="39" spans="1:55" s="102" customFormat="1" ht="47.25" customHeight="1" x14ac:dyDescent="0.2">
      <c r="A39" s="103" t="s">
        <v>120</v>
      </c>
      <c r="B39" s="124" t="s">
        <v>77</v>
      </c>
      <c r="C39" s="108">
        <v>2</v>
      </c>
      <c r="D39" s="130">
        <f>C39*(10/14)</f>
        <v>1.4285714285714286</v>
      </c>
      <c r="E39" s="70" t="s">
        <v>57</v>
      </c>
      <c r="F39" s="70" t="s">
        <v>54</v>
      </c>
      <c r="G39" s="70" t="s">
        <v>57</v>
      </c>
      <c r="H39" s="70" t="s">
        <v>57</v>
      </c>
      <c r="I39" s="70" t="s">
        <v>54</v>
      </c>
      <c r="J39" s="70" t="s">
        <v>55</v>
      </c>
      <c r="K39" s="70" t="s">
        <v>57</v>
      </c>
      <c r="L39" s="70" t="s">
        <v>54</v>
      </c>
      <c r="M39" s="70" t="s">
        <v>54</v>
      </c>
      <c r="N39" s="70" t="s">
        <v>57</v>
      </c>
      <c r="O39" s="70" t="s">
        <v>57</v>
      </c>
      <c r="P39" s="70" t="s">
        <v>57</v>
      </c>
      <c r="Q39" s="70" t="s">
        <v>57</v>
      </c>
      <c r="R39" s="70" t="s">
        <v>57</v>
      </c>
      <c r="S39" s="70" t="s">
        <v>57</v>
      </c>
      <c r="T39" s="70" t="s">
        <v>57</v>
      </c>
      <c r="U39" s="70" t="s">
        <v>57</v>
      </c>
      <c r="V39" s="70" t="s">
        <v>57</v>
      </c>
      <c r="W39" s="70" t="s">
        <v>57</v>
      </c>
      <c r="X39" s="70" t="s">
        <v>57</v>
      </c>
      <c r="Y39" s="70" t="s">
        <v>57</v>
      </c>
      <c r="Z39" s="70" t="s">
        <v>57</v>
      </c>
      <c r="AA39" s="70" t="s">
        <v>57</v>
      </c>
      <c r="AB39" s="70" t="s">
        <v>57</v>
      </c>
      <c r="AC39" s="70" t="s">
        <v>57</v>
      </c>
      <c r="AD39" s="70" t="s">
        <v>57</v>
      </c>
      <c r="AE39" s="70" t="s">
        <v>57</v>
      </c>
      <c r="AF39" s="70" t="s">
        <v>57</v>
      </c>
      <c r="AG39" s="70" t="s">
        <v>57</v>
      </c>
      <c r="AH39" s="70" t="s">
        <v>57</v>
      </c>
      <c r="AI39" s="70" t="s">
        <v>57</v>
      </c>
      <c r="AJ39" s="70" t="s">
        <v>57</v>
      </c>
      <c r="AK39" s="70" t="s">
        <v>57</v>
      </c>
      <c r="AL39" s="70" t="s">
        <v>57</v>
      </c>
      <c r="AM39" s="70" t="s">
        <v>54</v>
      </c>
      <c r="AN39" s="70" t="s">
        <v>54</v>
      </c>
      <c r="AO39" s="70" t="s">
        <v>54</v>
      </c>
      <c r="AP39" s="70" t="s">
        <v>57</v>
      </c>
      <c r="AQ39" s="70" t="s">
        <v>57</v>
      </c>
      <c r="AR39" s="70" t="s">
        <v>55</v>
      </c>
      <c r="AS39" s="70" t="s">
        <v>57</v>
      </c>
      <c r="AT39" s="70" t="s">
        <v>57</v>
      </c>
      <c r="AU39" s="70" t="s">
        <v>57</v>
      </c>
      <c r="AV39" s="70" t="s">
        <v>57</v>
      </c>
      <c r="AW39" s="70" t="s">
        <v>57</v>
      </c>
      <c r="AX39" s="70" t="s">
        <v>57</v>
      </c>
      <c r="AY39" s="70" t="s">
        <v>57</v>
      </c>
      <c r="AZ39" s="70" t="s">
        <v>54</v>
      </c>
      <c r="BA39" s="70" t="s">
        <v>57</v>
      </c>
      <c r="BB39" s="70" t="s">
        <v>57</v>
      </c>
      <c r="BC39" s="70" t="s">
        <v>57</v>
      </c>
    </row>
    <row r="40" spans="1:55" s="102" customFormat="1" ht="47.25" customHeight="1" x14ac:dyDescent="0.2">
      <c r="A40" s="103" t="s">
        <v>121</v>
      </c>
      <c r="B40" s="124" t="s">
        <v>78</v>
      </c>
      <c r="C40" s="108">
        <v>2</v>
      </c>
      <c r="D40" s="130">
        <f>C40*(10/14)</f>
        <v>1.4285714285714286</v>
      </c>
      <c r="E40" s="69" t="s">
        <v>57</v>
      </c>
      <c r="F40" s="69" t="s">
        <v>55</v>
      </c>
      <c r="G40" s="69" t="s">
        <v>57</v>
      </c>
      <c r="H40" s="69" t="s">
        <v>57</v>
      </c>
      <c r="I40" s="69" t="s">
        <v>55</v>
      </c>
      <c r="J40" s="69" t="s">
        <v>57</v>
      </c>
      <c r="K40" s="69" t="s">
        <v>54</v>
      </c>
      <c r="L40" s="69" t="s">
        <v>57</v>
      </c>
      <c r="M40" s="69" t="s">
        <v>57</v>
      </c>
      <c r="N40" s="69" t="s">
        <v>57</v>
      </c>
      <c r="O40" s="69" t="s">
        <v>57</v>
      </c>
      <c r="P40" s="69" t="s">
        <v>54</v>
      </c>
      <c r="Q40" s="69" t="s">
        <v>55</v>
      </c>
      <c r="R40" s="69" t="s">
        <v>57</v>
      </c>
      <c r="S40" s="69" t="s">
        <v>57</v>
      </c>
      <c r="T40" s="69" t="s">
        <v>57</v>
      </c>
      <c r="U40" s="69" t="s">
        <v>57</v>
      </c>
      <c r="V40" s="69" t="s">
        <v>57</v>
      </c>
      <c r="W40" s="69" t="s">
        <v>57</v>
      </c>
      <c r="X40" s="69" t="s">
        <v>57</v>
      </c>
      <c r="Y40" s="69" t="s">
        <v>54</v>
      </c>
      <c r="Z40" s="69" t="s">
        <v>57</v>
      </c>
      <c r="AA40" s="69" t="s">
        <v>57</v>
      </c>
      <c r="AB40" s="69" t="s">
        <v>54</v>
      </c>
      <c r="AC40" s="69" t="s">
        <v>57</v>
      </c>
      <c r="AD40" s="69" t="s">
        <v>57</v>
      </c>
      <c r="AE40" s="69" t="s">
        <v>57</v>
      </c>
      <c r="AF40" s="69" t="s">
        <v>54</v>
      </c>
      <c r="AG40" s="69" t="s">
        <v>57</v>
      </c>
      <c r="AH40" s="69" t="s">
        <v>57</v>
      </c>
      <c r="AI40" s="69" t="s">
        <v>57</v>
      </c>
      <c r="AJ40" s="69" t="s">
        <v>57</v>
      </c>
      <c r="AK40" s="69" t="s">
        <v>57</v>
      </c>
      <c r="AL40" s="69" t="s">
        <v>57</v>
      </c>
      <c r="AM40" s="69" t="s">
        <v>54</v>
      </c>
      <c r="AN40" s="69" t="s">
        <v>54</v>
      </c>
      <c r="AO40" s="69" t="s">
        <v>57</v>
      </c>
      <c r="AP40" s="69" t="s">
        <v>57</v>
      </c>
      <c r="AQ40" s="69" t="s">
        <v>57</v>
      </c>
      <c r="AR40" s="69" t="s">
        <v>55</v>
      </c>
      <c r="AS40" s="69" t="s">
        <v>57</v>
      </c>
      <c r="AT40" s="69" t="s">
        <v>57</v>
      </c>
      <c r="AU40" s="69" t="s">
        <v>57</v>
      </c>
      <c r="AV40" s="69" t="s">
        <v>57</v>
      </c>
      <c r="AW40" s="69" t="s">
        <v>57</v>
      </c>
      <c r="AX40" s="69" t="s">
        <v>57</v>
      </c>
      <c r="AY40" s="69" t="s">
        <v>57</v>
      </c>
      <c r="AZ40" s="69" t="s">
        <v>54</v>
      </c>
      <c r="BA40" s="69" t="s">
        <v>57</v>
      </c>
      <c r="BB40" s="69" t="s">
        <v>57</v>
      </c>
      <c r="BC40" s="69" t="s">
        <v>57</v>
      </c>
    </row>
    <row r="41" spans="1:55" s="102" customFormat="1" ht="20.25" customHeight="1" x14ac:dyDescent="0.2">
      <c r="A41" s="158"/>
      <c r="B41" s="124" t="s">
        <v>60</v>
      </c>
      <c r="C41" s="108">
        <f>SUM(C38:C40)</f>
        <v>14</v>
      </c>
      <c r="D41" s="109" t="s">
        <v>61</v>
      </c>
      <c r="E41" s="70">
        <f>Background!E41</f>
        <v>10</v>
      </c>
      <c r="F41" s="70">
        <f>Background!F41</f>
        <v>13</v>
      </c>
      <c r="G41" s="70">
        <f>Background!G41</f>
        <v>10</v>
      </c>
      <c r="H41" s="70">
        <f>Background!H41</f>
        <v>10</v>
      </c>
      <c r="I41" s="70">
        <f>Background!I41</f>
        <v>13</v>
      </c>
      <c r="J41" s="70">
        <f>Background!J41</f>
        <v>7</v>
      </c>
      <c r="K41" s="70">
        <f>Background!K41</f>
        <v>11</v>
      </c>
      <c r="L41" s="70">
        <f>Background!L41</f>
        <v>11</v>
      </c>
      <c r="M41" s="70">
        <f>Background!M41</f>
        <v>11</v>
      </c>
      <c r="N41" s="70">
        <f>Background!N41</f>
        <v>5</v>
      </c>
      <c r="O41" s="70">
        <f>Background!O41</f>
        <v>10</v>
      </c>
      <c r="P41" s="70">
        <f>Background!P41</f>
        <v>11</v>
      </c>
      <c r="Q41" s="70">
        <f>Background!Q41</f>
        <v>12</v>
      </c>
      <c r="R41" s="70">
        <f>Background!R41</f>
        <v>10</v>
      </c>
      <c r="S41" s="70">
        <f>Background!S41</f>
        <v>0</v>
      </c>
      <c r="T41" s="70">
        <f>Background!T41</f>
        <v>10</v>
      </c>
      <c r="U41" s="70">
        <f>Background!U41</f>
        <v>10</v>
      </c>
      <c r="V41" s="70">
        <f>Background!V41</f>
        <v>10</v>
      </c>
      <c r="W41" s="70">
        <f>Background!W41</f>
        <v>10</v>
      </c>
      <c r="X41" s="70">
        <f>Background!X41</f>
        <v>10</v>
      </c>
      <c r="Y41" s="70">
        <f>Background!Y41</f>
        <v>6</v>
      </c>
      <c r="Z41" s="70">
        <f>Background!Z41</f>
        <v>10</v>
      </c>
      <c r="AA41" s="70">
        <f>Background!AA41</f>
        <v>10</v>
      </c>
      <c r="AB41" s="70">
        <f>Background!AB41</f>
        <v>11</v>
      </c>
      <c r="AC41" s="70">
        <f>Background!AC41</f>
        <v>10</v>
      </c>
      <c r="AD41" s="70">
        <f>Background!AD41</f>
        <v>10</v>
      </c>
      <c r="AE41" s="70">
        <f>Background!AE41</f>
        <v>10</v>
      </c>
      <c r="AF41" s="70">
        <f>Background!AF41</f>
        <v>11</v>
      </c>
      <c r="AG41" s="70">
        <f>Background!AG41</f>
        <v>5</v>
      </c>
      <c r="AH41" s="70">
        <f>Background!AH41</f>
        <v>10</v>
      </c>
      <c r="AI41" s="70">
        <f>Background!AI41</f>
        <v>5</v>
      </c>
      <c r="AJ41" s="70">
        <f>Background!AJ41</f>
        <v>10</v>
      </c>
      <c r="AK41" s="70">
        <f>Background!AK41</f>
        <v>5</v>
      </c>
      <c r="AL41" s="70">
        <f>Background!AL41</f>
        <v>10</v>
      </c>
      <c r="AM41" s="70">
        <f>Background!AM41</f>
        <v>12</v>
      </c>
      <c r="AN41" s="70">
        <f>Background!AN41</f>
        <v>7</v>
      </c>
      <c r="AO41" s="70">
        <f>Background!AO41</f>
        <v>6</v>
      </c>
      <c r="AP41" s="70">
        <f>Background!AP41</f>
        <v>5</v>
      </c>
      <c r="AQ41" s="70">
        <f>Background!AQ41</f>
        <v>10</v>
      </c>
      <c r="AR41" s="70">
        <f>Background!AR41</f>
        <v>14</v>
      </c>
      <c r="AS41" s="70">
        <f>Background!AS41</f>
        <v>0</v>
      </c>
      <c r="AT41" s="70">
        <f>Background!AT41</f>
        <v>10</v>
      </c>
      <c r="AU41" s="70">
        <f>Background!AU41</f>
        <v>10</v>
      </c>
      <c r="AV41" s="70">
        <f>Background!AV41</f>
        <v>10</v>
      </c>
      <c r="AW41" s="70">
        <f>Background!AW41</f>
        <v>10</v>
      </c>
      <c r="AX41" s="70">
        <f>Background!AX41</f>
        <v>10</v>
      </c>
      <c r="AY41" s="70">
        <f>Background!AY41</f>
        <v>10</v>
      </c>
      <c r="AZ41" s="70">
        <f>Background!AZ41</f>
        <v>12</v>
      </c>
      <c r="BA41" s="70">
        <f>Background!BA41</f>
        <v>10</v>
      </c>
      <c r="BB41" s="70">
        <f>Background!BB41</f>
        <v>10</v>
      </c>
      <c r="BC41" s="70">
        <f>Background!BC41</f>
        <v>10</v>
      </c>
    </row>
    <row r="42" spans="1:55" s="114" customFormat="1" ht="20.25" customHeight="1" thickBot="1" x14ac:dyDescent="0.25">
      <c r="A42" s="159"/>
      <c r="B42" s="125" t="s">
        <v>62</v>
      </c>
      <c r="C42" s="111" t="s">
        <v>61</v>
      </c>
      <c r="D42" s="112">
        <f>SUM(D38:D40)</f>
        <v>10</v>
      </c>
      <c r="E42" s="113">
        <f>Background!E42</f>
        <v>7.1428571428571432</v>
      </c>
      <c r="F42" s="113">
        <f>Background!F42</f>
        <v>9.2857142857142865</v>
      </c>
      <c r="G42" s="113">
        <f>Background!G42</f>
        <v>7.1428571428571432</v>
      </c>
      <c r="H42" s="113">
        <f>Background!H42</f>
        <v>7.1428571428571432</v>
      </c>
      <c r="I42" s="113">
        <f>Background!I42</f>
        <v>9.2857142857142865</v>
      </c>
      <c r="J42" s="113">
        <f>Background!J42</f>
        <v>5</v>
      </c>
      <c r="K42" s="113">
        <f>Background!K42</f>
        <v>7.8571428571428577</v>
      </c>
      <c r="L42" s="113">
        <f>Background!L42</f>
        <v>7.8571428571428577</v>
      </c>
      <c r="M42" s="113">
        <f>Background!M42</f>
        <v>7.8571428571428577</v>
      </c>
      <c r="N42" s="113">
        <f>Background!N42</f>
        <v>3.5714285714285716</v>
      </c>
      <c r="O42" s="113">
        <f>Background!O42</f>
        <v>7.1428571428571432</v>
      </c>
      <c r="P42" s="113">
        <f>Background!P42</f>
        <v>7.8571428571428577</v>
      </c>
      <c r="Q42" s="113">
        <f>Background!Q42</f>
        <v>8.5714285714285712</v>
      </c>
      <c r="R42" s="113">
        <f>Background!R42</f>
        <v>7.1428571428571432</v>
      </c>
      <c r="S42" s="113">
        <f>Background!S42</f>
        <v>0</v>
      </c>
      <c r="T42" s="113">
        <f>Background!T42</f>
        <v>7.1428571428571432</v>
      </c>
      <c r="U42" s="113">
        <f>Background!U42</f>
        <v>7.1428571428571432</v>
      </c>
      <c r="V42" s="113">
        <f>Background!V42</f>
        <v>7.1428571428571432</v>
      </c>
      <c r="W42" s="113">
        <f>Background!W42</f>
        <v>7.1428571428571432</v>
      </c>
      <c r="X42" s="113">
        <f>Background!X42</f>
        <v>7.1428571428571432</v>
      </c>
      <c r="Y42" s="113">
        <f>Background!Y42</f>
        <v>4.2857142857142856</v>
      </c>
      <c r="Z42" s="113">
        <f>Background!Z42</f>
        <v>7.1428571428571432</v>
      </c>
      <c r="AA42" s="113">
        <f>Background!AA42</f>
        <v>7.1428571428571432</v>
      </c>
      <c r="AB42" s="113">
        <f>Background!AB42</f>
        <v>7.8571428571428577</v>
      </c>
      <c r="AC42" s="113">
        <f>Background!AC42</f>
        <v>7.1428571428571432</v>
      </c>
      <c r="AD42" s="113">
        <f>Background!AD42</f>
        <v>7.1428571428571432</v>
      </c>
      <c r="AE42" s="113">
        <f>Background!AE42</f>
        <v>7.1428571428571432</v>
      </c>
      <c r="AF42" s="113">
        <f>Background!AF42</f>
        <v>7.8571428571428577</v>
      </c>
      <c r="AG42" s="113">
        <f>Background!AG42</f>
        <v>3.5714285714285716</v>
      </c>
      <c r="AH42" s="113">
        <f>Background!AH42</f>
        <v>7.1428571428571432</v>
      </c>
      <c r="AI42" s="113">
        <f>Background!AI42</f>
        <v>3.5714285714285716</v>
      </c>
      <c r="AJ42" s="113">
        <f>Background!AJ42</f>
        <v>7.1428571428571432</v>
      </c>
      <c r="AK42" s="113">
        <f>Background!AK42</f>
        <v>3.5714285714285716</v>
      </c>
      <c r="AL42" s="113">
        <f>Background!AL42</f>
        <v>7.1428571428571432</v>
      </c>
      <c r="AM42" s="113">
        <f>Background!AM42</f>
        <v>8.5714285714285712</v>
      </c>
      <c r="AN42" s="113">
        <f>Background!AN42</f>
        <v>5</v>
      </c>
      <c r="AO42" s="113">
        <f>Background!AO42</f>
        <v>4.2857142857142856</v>
      </c>
      <c r="AP42" s="113">
        <f>Background!AP42</f>
        <v>3.5714285714285716</v>
      </c>
      <c r="AQ42" s="113">
        <f>Background!AQ42</f>
        <v>7.1428571428571432</v>
      </c>
      <c r="AR42" s="113">
        <f>Background!AR42</f>
        <v>10</v>
      </c>
      <c r="AS42" s="113">
        <f>Background!AS42</f>
        <v>0</v>
      </c>
      <c r="AT42" s="113">
        <f>Background!AT42</f>
        <v>7.1428571428571432</v>
      </c>
      <c r="AU42" s="113">
        <f>Background!AU42</f>
        <v>7.1428571428571432</v>
      </c>
      <c r="AV42" s="113">
        <f>Background!AV42</f>
        <v>7.1428571428571432</v>
      </c>
      <c r="AW42" s="113">
        <f>Background!AW42</f>
        <v>7.1428571428571432</v>
      </c>
      <c r="AX42" s="113">
        <f>Background!AX42</f>
        <v>7.1428571428571432</v>
      </c>
      <c r="AY42" s="113">
        <f>Background!AY42</f>
        <v>7.1428571428571432</v>
      </c>
      <c r="AZ42" s="113">
        <f>Background!AZ42</f>
        <v>8.5714285714285712</v>
      </c>
      <c r="BA42" s="113">
        <f>Background!BA42</f>
        <v>7.1428571428571432</v>
      </c>
      <c r="BB42" s="113">
        <f>Background!BB42</f>
        <v>7.1428571428571432</v>
      </c>
      <c r="BC42" s="113">
        <f>Background!BC42</f>
        <v>7.1428571428571432</v>
      </c>
    </row>
    <row r="43" spans="1:55" s="114" customFormat="1" ht="20.25" customHeight="1" thickBot="1" x14ac:dyDescent="0.25">
      <c r="A43" s="160" t="s">
        <v>131</v>
      </c>
      <c r="B43" s="161"/>
      <c r="C43" s="139"/>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row>
    <row r="44" spans="1:55" s="102" customFormat="1" ht="75" customHeight="1" x14ac:dyDescent="0.2">
      <c r="A44" s="99" t="s">
        <v>119</v>
      </c>
      <c r="B44" s="135" t="s">
        <v>79</v>
      </c>
      <c r="C44" s="142">
        <v>2</v>
      </c>
      <c r="D44" s="143">
        <f>C44*(10/6)</f>
        <v>3.3333333333333335</v>
      </c>
      <c r="E44" s="69" t="s">
        <v>55</v>
      </c>
      <c r="F44" s="69" t="s">
        <v>55</v>
      </c>
      <c r="G44" s="69" t="s">
        <v>55</v>
      </c>
      <c r="H44" s="69" t="s">
        <v>55</v>
      </c>
      <c r="I44" s="69" t="s">
        <v>55</v>
      </c>
      <c r="J44" s="69" t="s">
        <v>54</v>
      </c>
      <c r="K44" s="69" t="s">
        <v>55</v>
      </c>
      <c r="L44" s="69" t="s">
        <v>55</v>
      </c>
      <c r="M44" s="69" t="s">
        <v>55</v>
      </c>
      <c r="N44" s="69" t="s">
        <v>55</v>
      </c>
      <c r="O44" s="69" t="s">
        <v>57</v>
      </c>
      <c r="P44" s="69" t="s">
        <v>55</v>
      </c>
      <c r="Q44" s="69" t="s">
        <v>55</v>
      </c>
      <c r="R44" s="69" t="s">
        <v>55</v>
      </c>
      <c r="S44" s="69" t="s">
        <v>55</v>
      </c>
      <c r="T44" s="69" t="s">
        <v>55</v>
      </c>
      <c r="U44" s="69" t="s">
        <v>55</v>
      </c>
      <c r="V44" s="69" t="s">
        <v>55</v>
      </c>
      <c r="W44" s="69" t="s">
        <v>55</v>
      </c>
      <c r="X44" s="69" t="s">
        <v>55</v>
      </c>
      <c r="Y44" s="69" t="s">
        <v>55</v>
      </c>
      <c r="Z44" s="69" t="s">
        <v>55</v>
      </c>
      <c r="AA44" s="69" t="s">
        <v>55</v>
      </c>
      <c r="AB44" s="69" t="s">
        <v>55</v>
      </c>
      <c r="AC44" s="69" t="s">
        <v>55</v>
      </c>
      <c r="AD44" s="69" t="s">
        <v>55</v>
      </c>
      <c r="AE44" s="69" t="s">
        <v>55</v>
      </c>
      <c r="AF44" s="69" t="s">
        <v>55</v>
      </c>
      <c r="AG44" s="69" t="s">
        <v>55</v>
      </c>
      <c r="AH44" s="69" t="s">
        <v>55</v>
      </c>
      <c r="AI44" s="69" t="s">
        <v>55</v>
      </c>
      <c r="AJ44" s="69" t="s">
        <v>54</v>
      </c>
      <c r="AK44" s="69" t="s">
        <v>55</v>
      </c>
      <c r="AL44" s="69" t="s">
        <v>55</v>
      </c>
      <c r="AM44" s="69" t="s">
        <v>55</v>
      </c>
      <c r="AN44" s="69" t="s">
        <v>55</v>
      </c>
      <c r="AO44" s="69" t="s">
        <v>55</v>
      </c>
      <c r="AP44" s="69" t="s">
        <v>55</v>
      </c>
      <c r="AQ44" s="69" t="s">
        <v>55</v>
      </c>
      <c r="AR44" s="69" t="s">
        <v>55</v>
      </c>
      <c r="AS44" s="69" t="s">
        <v>55</v>
      </c>
      <c r="AT44" s="69" t="s">
        <v>55</v>
      </c>
      <c r="AU44" s="69" t="s">
        <v>55</v>
      </c>
      <c r="AV44" s="69" t="s">
        <v>55</v>
      </c>
      <c r="AW44" s="69" t="s">
        <v>54</v>
      </c>
      <c r="AX44" s="69" t="s">
        <v>55</v>
      </c>
      <c r="AY44" s="69" t="s">
        <v>55</v>
      </c>
      <c r="AZ44" s="69" t="s">
        <v>55</v>
      </c>
      <c r="BA44" s="69" t="s">
        <v>55</v>
      </c>
      <c r="BB44" s="69" t="s">
        <v>55</v>
      </c>
      <c r="BC44" s="69" t="s">
        <v>55</v>
      </c>
    </row>
    <row r="45" spans="1:55" s="102" customFormat="1" ht="75" customHeight="1" x14ac:dyDescent="0.2">
      <c r="A45" s="103" t="s">
        <v>120</v>
      </c>
      <c r="B45" s="135" t="s">
        <v>80</v>
      </c>
      <c r="C45" s="142">
        <v>2</v>
      </c>
      <c r="D45" s="143">
        <f>C45*(10/6)</f>
        <v>3.3333333333333335</v>
      </c>
      <c r="E45" s="69" t="s">
        <v>55</v>
      </c>
      <c r="F45" s="69" t="s">
        <v>55</v>
      </c>
      <c r="G45" s="69" t="s">
        <v>55</v>
      </c>
      <c r="H45" s="69" t="s">
        <v>55</v>
      </c>
      <c r="I45" s="69" t="s">
        <v>55</v>
      </c>
      <c r="J45" s="69" t="s">
        <v>54</v>
      </c>
      <c r="K45" s="69" t="s">
        <v>55</v>
      </c>
      <c r="L45" s="69" t="s">
        <v>55</v>
      </c>
      <c r="M45" s="69" t="s">
        <v>55</v>
      </c>
      <c r="N45" s="69" t="s">
        <v>55</v>
      </c>
      <c r="O45" s="69" t="s">
        <v>57</v>
      </c>
      <c r="P45" s="69" t="s">
        <v>55</v>
      </c>
      <c r="Q45" s="69" t="s">
        <v>55</v>
      </c>
      <c r="R45" s="69" t="s">
        <v>55</v>
      </c>
      <c r="S45" s="69" t="s">
        <v>57</v>
      </c>
      <c r="T45" s="69" t="s">
        <v>55</v>
      </c>
      <c r="U45" s="69" t="s">
        <v>55</v>
      </c>
      <c r="V45" s="69" t="s">
        <v>55</v>
      </c>
      <c r="W45" s="69" t="s">
        <v>55</v>
      </c>
      <c r="X45" s="69" t="s">
        <v>55</v>
      </c>
      <c r="Y45" s="69" t="s">
        <v>55</v>
      </c>
      <c r="Z45" s="69" t="s">
        <v>55</v>
      </c>
      <c r="AA45" s="69" t="s">
        <v>55</v>
      </c>
      <c r="AB45" s="69" t="s">
        <v>55</v>
      </c>
      <c r="AC45" s="69" t="s">
        <v>55</v>
      </c>
      <c r="AD45" s="69" t="s">
        <v>55</v>
      </c>
      <c r="AE45" s="69" t="s">
        <v>55</v>
      </c>
      <c r="AF45" s="69" t="s">
        <v>55</v>
      </c>
      <c r="AG45" s="69" t="s">
        <v>55</v>
      </c>
      <c r="AH45" s="69" t="s">
        <v>55</v>
      </c>
      <c r="AI45" s="69" t="s">
        <v>55</v>
      </c>
      <c r="AJ45" s="69" t="s">
        <v>54</v>
      </c>
      <c r="AK45" s="69" t="s">
        <v>55</v>
      </c>
      <c r="AL45" s="69" t="s">
        <v>55</v>
      </c>
      <c r="AM45" s="69" t="s">
        <v>55</v>
      </c>
      <c r="AN45" s="69" t="s">
        <v>55</v>
      </c>
      <c r="AO45" s="69" t="s">
        <v>55</v>
      </c>
      <c r="AP45" s="69" t="s">
        <v>55</v>
      </c>
      <c r="AQ45" s="69" t="s">
        <v>55</v>
      </c>
      <c r="AR45" s="69" t="s">
        <v>55</v>
      </c>
      <c r="AS45" s="69" t="s">
        <v>55</v>
      </c>
      <c r="AT45" s="69" t="s">
        <v>55</v>
      </c>
      <c r="AU45" s="69" t="s">
        <v>55</v>
      </c>
      <c r="AV45" s="69" t="s">
        <v>55</v>
      </c>
      <c r="AW45" s="69" t="s">
        <v>54</v>
      </c>
      <c r="AX45" s="69" t="s">
        <v>55</v>
      </c>
      <c r="AY45" s="69" t="s">
        <v>55</v>
      </c>
      <c r="AZ45" s="69" t="s">
        <v>55</v>
      </c>
      <c r="BA45" s="69" t="s">
        <v>55</v>
      </c>
      <c r="BB45" s="69" t="s">
        <v>55</v>
      </c>
      <c r="BC45" s="69" t="s">
        <v>55</v>
      </c>
    </row>
    <row r="46" spans="1:55" s="102" customFormat="1" ht="75" customHeight="1" x14ac:dyDescent="0.2">
      <c r="A46" s="103" t="s">
        <v>121</v>
      </c>
      <c r="B46" s="135" t="s">
        <v>81</v>
      </c>
      <c r="C46" s="142">
        <v>2</v>
      </c>
      <c r="D46" s="143">
        <f>C46*(10/6)</f>
        <v>3.3333333333333335</v>
      </c>
      <c r="E46" s="69" t="s">
        <v>54</v>
      </c>
      <c r="F46" s="69" t="s">
        <v>55</v>
      </c>
      <c r="G46" s="69" t="s">
        <v>55</v>
      </c>
      <c r="H46" s="69" t="s">
        <v>55</v>
      </c>
      <c r="I46" s="69" t="s">
        <v>55</v>
      </c>
      <c r="J46" s="69" t="s">
        <v>54</v>
      </c>
      <c r="K46" s="69" t="s">
        <v>55</v>
      </c>
      <c r="L46" s="69" t="s">
        <v>55</v>
      </c>
      <c r="M46" s="69" t="s">
        <v>55</v>
      </c>
      <c r="N46" s="69" t="s">
        <v>55</v>
      </c>
      <c r="O46" s="69" t="s">
        <v>57</v>
      </c>
      <c r="P46" s="69" t="s">
        <v>55</v>
      </c>
      <c r="Q46" s="69" t="s">
        <v>57</v>
      </c>
      <c r="R46" s="69" t="s">
        <v>55</v>
      </c>
      <c r="S46" s="69" t="s">
        <v>57</v>
      </c>
      <c r="T46" s="69" t="s">
        <v>55</v>
      </c>
      <c r="U46" s="69" t="s">
        <v>54</v>
      </c>
      <c r="V46" s="69" t="s">
        <v>57</v>
      </c>
      <c r="W46" s="69" t="s">
        <v>57</v>
      </c>
      <c r="X46" s="69" t="s">
        <v>55</v>
      </c>
      <c r="Y46" s="69" t="s">
        <v>55</v>
      </c>
      <c r="Z46" s="69" t="s">
        <v>55</v>
      </c>
      <c r="AA46" s="69" t="s">
        <v>57</v>
      </c>
      <c r="AB46" s="69" t="s">
        <v>55</v>
      </c>
      <c r="AC46" s="69" t="s">
        <v>55</v>
      </c>
      <c r="AD46" s="69" t="s">
        <v>57</v>
      </c>
      <c r="AE46" s="69" t="s">
        <v>55</v>
      </c>
      <c r="AF46" s="69" t="s">
        <v>55</v>
      </c>
      <c r="AG46" s="69" t="s">
        <v>55</v>
      </c>
      <c r="AH46" s="69" t="s">
        <v>57</v>
      </c>
      <c r="AI46" s="69" t="s">
        <v>55</v>
      </c>
      <c r="AJ46" s="69" t="s">
        <v>54</v>
      </c>
      <c r="AK46" s="69" t="s">
        <v>55</v>
      </c>
      <c r="AL46" s="69" t="s">
        <v>57</v>
      </c>
      <c r="AM46" s="69" t="s">
        <v>55</v>
      </c>
      <c r="AN46" s="69" t="s">
        <v>55</v>
      </c>
      <c r="AO46" s="69" t="s">
        <v>55</v>
      </c>
      <c r="AP46" s="69" t="s">
        <v>55</v>
      </c>
      <c r="AQ46" s="69" t="s">
        <v>55</v>
      </c>
      <c r="AR46" s="69" t="s">
        <v>55</v>
      </c>
      <c r="AS46" s="69" t="s">
        <v>55</v>
      </c>
      <c r="AT46" s="69" t="s">
        <v>57</v>
      </c>
      <c r="AU46" s="69" t="s">
        <v>55</v>
      </c>
      <c r="AV46" s="69" t="s">
        <v>55</v>
      </c>
      <c r="AW46" s="69" t="s">
        <v>54</v>
      </c>
      <c r="AX46" s="69" t="s">
        <v>55</v>
      </c>
      <c r="AY46" s="69" t="s">
        <v>55</v>
      </c>
      <c r="AZ46" s="69" t="s">
        <v>55</v>
      </c>
      <c r="BA46" s="69" t="s">
        <v>57</v>
      </c>
      <c r="BB46" s="69" t="s">
        <v>57</v>
      </c>
      <c r="BC46" s="69" t="s">
        <v>55</v>
      </c>
    </row>
    <row r="47" spans="1:55" s="102" customFormat="1" ht="20.25" customHeight="1" x14ac:dyDescent="0.2">
      <c r="A47" s="158"/>
      <c r="B47" s="124" t="s">
        <v>60</v>
      </c>
      <c r="C47" s="108">
        <f>SUM(C44:C46)</f>
        <v>6</v>
      </c>
      <c r="D47" s="109" t="s">
        <v>61</v>
      </c>
      <c r="E47" s="70">
        <f>Background!E47</f>
        <v>5</v>
      </c>
      <c r="F47" s="70">
        <f>Background!F47</f>
        <v>6</v>
      </c>
      <c r="G47" s="70">
        <f>Background!G47</f>
        <v>6</v>
      </c>
      <c r="H47" s="70">
        <f>Background!H47</f>
        <v>6</v>
      </c>
      <c r="I47" s="70">
        <f>Background!I47</f>
        <v>6</v>
      </c>
      <c r="J47" s="70">
        <f>Background!J47</f>
        <v>3</v>
      </c>
      <c r="K47" s="70">
        <f>Background!K47</f>
        <v>6</v>
      </c>
      <c r="L47" s="70">
        <f>Background!L47</f>
        <v>6</v>
      </c>
      <c r="M47" s="70">
        <f>Background!M47</f>
        <v>6</v>
      </c>
      <c r="N47" s="70">
        <f>Background!N47</f>
        <v>6</v>
      </c>
      <c r="O47" s="70">
        <f>Background!O47</f>
        <v>0</v>
      </c>
      <c r="P47" s="70">
        <f>Background!P47</f>
        <v>6</v>
      </c>
      <c r="Q47" s="70">
        <f>Background!Q47</f>
        <v>4</v>
      </c>
      <c r="R47" s="70">
        <f>Background!R47</f>
        <v>6</v>
      </c>
      <c r="S47" s="70">
        <f>Background!S47</f>
        <v>2</v>
      </c>
      <c r="T47" s="70">
        <f>Background!T47</f>
        <v>6</v>
      </c>
      <c r="U47" s="70">
        <f>Background!U47</f>
        <v>5</v>
      </c>
      <c r="V47" s="70">
        <f>Background!V47</f>
        <v>4</v>
      </c>
      <c r="W47" s="70">
        <f>Background!W47</f>
        <v>4</v>
      </c>
      <c r="X47" s="70">
        <f>Background!X47</f>
        <v>6</v>
      </c>
      <c r="Y47" s="70">
        <f>Background!Y47</f>
        <v>6</v>
      </c>
      <c r="Z47" s="70">
        <f>Background!Z47</f>
        <v>6</v>
      </c>
      <c r="AA47" s="70">
        <f>Background!AA47</f>
        <v>4</v>
      </c>
      <c r="AB47" s="70">
        <f>Background!AB47</f>
        <v>6</v>
      </c>
      <c r="AC47" s="70">
        <f>Background!AC47</f>
        <v>6</v>
      </c>
      <c r="AD47" s="70">
        <f>Background!AD47</f>
        <v>4</v>
      </c>
      <c r="AE47" s="70">
        <f>Background!AE47</f>
        <v>6</v>
      </c>
      <c r="AF47" s="70">
        <f>Background!AF47</f>
        <v>6</v>
      </c>
      <c r="AG47" s="70">
        <f>Background!AG47</f>
        <v>6</v>
      </c>
      <c r="AH47" s="70">
        <f>Background!AH47</f>
        <v>4</v>
      </c>
      <c r="AI47" s="70">
        <f>Background!AI47</f>
        <v>6</v>
      </c>
      <c r="AJ47" s="70">
        <f>Background!AJ47</f>
        <v>3</v>
      </c>
      <c r="AK47" s="70">
        <f>Background!AK47</f>
        <v>6</v>
      </c>
      <c r="AL47" s="70">
        <f>Background!AL47</f>
        <v>4</v>
      </c>
      <c r="AM47" s="70">
        <f>Background!AM47</f>
        <v>6</v>
      </c>
      <c r="AN47" s="70">
        <f>Background!AN47</f>
        <v>6</v>
      </c>
      <c r="AO47" s="70">
        <f>Background!AO47</f>
        <v>6</v>
      </c>
      <c r="AP47" s="70">
        <f>Background!AP47</f>
        <v>6</v>
      </c>
      <c r="AQ47" s="70">
        <f>Background!AQ47</f>
        <v>6</v>
      </c>
      <c r="AR47" s="70">
        <f>Background!AR47</f>
        <v>6</v>
      </c>
      <c r="AS47" s="70">
        <f>Background!AS47</f>
        <v>6</v>
      </c>
      <c r="AT47" s="70">
        <f>Background!AT47</f>
        <v>4</v>
      </c>
      <c r="AU47" s="70">
        <f>Background!AU47</f>
        <v>6</v>
      </c>
      <c r="AV47" s="70">
        <f>Background!AV47</f>
        <v>6</v>
      </c>
      <c r="AW47" s="70">
        <f>Background!AW47</f>
        <v>3</v>
      </c>
      <c r="AX47" s="70">
        <f>Background!AX47</f>
        <v>6</v>
      </c>
      <c r="AY47" s="70">
        <f>Background!AY47</f>
        <v>6</v>
      </c>
      <c r="AZ47" s="70">
        <f>Background!AZ47</f>
        <v>6</v>
      </c>
      <c r="BA47" s="70">
        <f>Background!BA47</f>
        <v>4</v>
      </c>
      <c r="BB47" s="70">
        <f>Background!BB47</f>
        <v>4</v>
      </c>
      <c r="BC47" s="70">
        <f>Background!BC47</f>
        <v>6</v>
      </c>
    </row>
    <row r="48" spans="1:55" s="102" customFormat="1" ht="20.25" customHeight="1" thickBot="1" x14ac:dyDescent="0.25">
      <c r="A48" s="159"/>
      <c r="B48" s="131" t="s">
        <v>62</v>
      </c>
      <c r="C48" s="132" t="s">
        <v>61</v>
      </c>
      <c r="D48" s="112">
        <f>SUM(D44:D46)</f>
        <v>10</v>
      </c>
      <c r="E48" s="113">
        <f>Background!E48</f>
        <v>8.3333333333333339</v>
      </c>
      <c r="F48" s="113">
        <f>Background!F48</f>
        <v>10</v>
      </c>
      <c r="G48" s="113">
        <f>Background!G48</f>
        <v>10</v>
      </c>
      <c r="H48" s="113">
        <f>Background!H48</f>
        <v>10</v>
      </c>
      <c r="I48" s="113">
        <f>Background!I48</f>
        <v>10</v>
      </c>
      <c r="J48" s="113">
        <f>Background!J48</f>
        <v>5</v>
      </c>
      <c r="K48" s="113">
        <f>Background!K48</f>
        <v>10</v>
      </c>
      <c r="L48" s="113">
        <f>Background!L48</f>
        <v>10</v>
      </c>
      <c r="M48" s="113">
        <f>Background!M48</f>
        <v>10</v>
      </c>
      <c r="N48" s="113">
        <f>Background!N48</f>
        <v>10</v>
      </c>
      <c r="O48" s="113">
        <f>Background!O48</f>
        <v>0</v>
      </c>
      <c r="P48" s="113">
        <f>Background!P48</f>
        <v>10</v>
      </c>
      <c r="Q48" s="113">
        <f>Background!Q48</f>
        <v>6.666666666666667</v>
      </c>
      <c r="R48" s="113">
        <f>Background!R48</f>
        <v>10</v>
      </c>
      <c r="S48" s="113">
        <f>Background!S48</f>
        <v>3.3333333333333335</v>
      </c>
      <c r="T48" s="113">
        <f>Background!T48</f>
        <v>10</v>
      </c>
      <c r="U48" s="113">
        <f>Background!U48</f>
        <v>8.3333333333333339</v>
      </c>
      <c r="V48" s="113">
        <f>Background!V48</f>
        <v>6.666666666666667</v>
      </c>
      <c r="W48" s="113">
        <f>Background!W48</f>
        <v>6.666666666666667</v>
      </c>
      <c r="X48" s="113">
        <f>Background!X48</f>
        <v>10</v>
      </c>
      <c r="Y48" s="113">
        <f>Background!Y48</f>
        <v>10</v>
      </c>
      <c r="Z48" s="113">
        <f>Background!Z48</f>
        <v>10</v>
      </c>
      <c r="AA48" s="113">
        <f>Background!AA48</f>
        <v>6.666666666666667</v>
      </c>
      <c r="AB48" s="113">
        <f>Background!AB48</f>
        <v>10</v>
      </c>
      <c r="AC48" s="113">
        <f>Background!AC48</f>
        <v>10</v>
      </c>
      <c r="AD48" s="113">
        <f>Background!AD48</f>
        <v>6.666666666666667</v>
      </c>
      <c r="AE48" s="113">
        <f>Background!AE48</f>
        <v>10</v>
      </c>
      <c r="AF48" s="113">
        <f>Background!AF48</f>
        <v>10</v>
      </c>
      <c r="AG48" s="113">
        <f>Background!AG48</f>
        <v>10</v>
      </c>
      <c r="AH48" s="113">
        <f>Background!AH48</f>
        <v>6.666666666666667</v>
      </c>
      <c r="AI48" s="113">
        <f>Background!AI48</f>
        <v>10</v>
      </c>
      <c r="AJ48" s="113">
        <f>Background!AJ48</f>
        <v>5</v>
      </c>
      <c r="AK48" s="113">
        <f>Background!AK48</f>
        <v>10</v>
      </c>
      <c r="AL48" s="113">
        <f>Background!AL48</f>
        <v>6.666666666666667</v>
      </c>
      <c r="AM48" s="113">
        <f>Background!AM48</f>
        <v>10</v>
      </c>
      <c r="AN48" s="113">
        <f>Background!AN48</f>
        <v>10</v>
      </c>
      <c r="AO48" s="113">
        <f>Background!AO48</f>
        <v>10</v>
      </c>
      <c r="AP48" s="113">
        <f>Background!AP48</f>
        <v>10</v>
      </c>
      <c r="AQ48" s="113">
        <f>Background!AQ48</f>
        <v>10</v>
      </c>
      <c r="AR48" s="113">
        <f>Background!AR48</f>
        <v>10</v>
      </c>
      <c r="AS48" s="113">
        <f>Background!AS48</f>
        <v>10</v>
      </c>
      <c r="AT48" s="113">
        <f>Background!AT48</f>
        <v>6.666666666666667</v>
      </c>
      <c r="AU48" s="113">
        <f>Background!AU48</f>
        <v>10</v>
      </c>
      <c r="AV48" s="113">
        <f>Background!AV48</f>
        <v>10</v>
      </c>
      <c r="AW48" s="113">
        <f>Background!AW48</f>
        <v>5</v>
      </c>
      <c r="AX48" s="113">
        <f>Background!AX48</f>
        <v>10</v>
      </c>
      <c r="AY48" s="113">
        <f>Background!AY48</f>
        <v>10</v>
      </c>
      <c r="AZ48" s="113">
        <f>Background!AZ48</f>
        <v>10</v>
      </c>
      <c r="BA48" s="113">
        <f>Background!BA48</f>
        <v>6.666666666666667</v>
      </c>
      <c r="BB48" s="113">
        <f>Background!BB48</f>
        <v>6.666666666666667</v>
      </c>
      <c r="BC48" s="113">
        <f>Background!BC48</f>
        <v>10</v>
      </c>
    </row>
    <row r="49" spans="1:55" s="102" customFormat="1" ht="20.25" customHeight="1" thickBot="1" x14ac:dyDescent="0.25">
      <c r="A49" s="160" t="s">
        <v>132</v>
      </c>
      <c r="B49" s="161"/>
      <c r="C49" s="133"/>
      <c r="D49" s="12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row>
    <row r="50" spans="1:55" s="102" customFormat="1" ht="66" customHeight="1" x14ac:dyDescent="0.2">
      <c r="A50" s="99" t="s">
        <v>119</v>
      </c>
      <c r="B50" s="135" t="s">
        <v>82</v>
      </c>
      <c r="C50" s="137">
        <v>10</v>
      </c>
      <c r="D50" s="138">
        <f>C50*(10/30)</f>
        <v>3.333333333333333</v>
      </c>
      <c r="E50" s="71" t="s">
        <v>55</v>
      </c>
      <c r="F50" s="71" t="s">
        <v>55</v>
      </c>
      <c r="G50" s="71" t="s">
        <v>55</v>
      </c>
      <c r="H50" s="71" t="s">
        <v>54</v>
      </c>
      <c r="I50" s="71" t="s">
        <v>55</v>
      </c>
      <c r="J50" s="71" t="s">
        <v>55</v>
      </c>
      <c r="K50" s="71" t="s">
        <v>55</v>
      </c>
      <c r="L50" s="71" t="s">
        <v>55</v>
      </c>
      <c r="M50" s="71" t="s">
        <v>55</v>
      </c>
      <c r="N50" s="71" t="s">
        <v>55</v>
      </c>
      <c r="O50" s="71" t="s">
        <v>55</v>
      </c>
      <c r="P50" s="71" t="s">
        <v>55</v>
      </c>
      <c r="Q50" s="71" t="s">
        <v>55</v>
      </c>
      <c r="R50" s="71" t="s">
        <v>55</v>
      </c>
      <c r="S50" s="71" t="s">
        <v>55</v>
      </c>
      <c r="T50" s="71" t="s">
        <v>55</v>
      </c>
      <c r="U50" s="71" t="s">
        <v>55</v>
      </c>
      <c r="V50" s="71" t="s">
        <v>55</v>
      </c>
      <c r="W50" s="71" t="s">
        <v>55</v>
      </c>
      <c r="X50" s="71" t="s">
        <v>55</v>
      </c>
      <c r="Y50" s="71" t="s">
        <v>55</v>
      </c>
      <c r="Z50" s="71" t="s">
        <v>54</v>
      </c>
      <c r="AA50" s="71" t="s">
        <v>55</v>
      </c>
      <c r="AB50" s="71" t="s">
        <v>55</v>
      </c>
      <c r="AC50" s="71" t="s">
        <v>55</v>
      </c>
      <c r="AD50" s="71" t="s">
        <v>55</v>
      </c>
      <c r="AE50" s="71" t="s">
        <v>55</v>
      </c>
      <c r="AF50" s="71" t="s">
        <v>55</v>
      </c>
      <c r="AG50" s="71" t="s">
        <v>57</v>
      </c>
      <c r="AH50" s="71" t="s">
        <v>55</v>
      </c>
      <c r="AI50" s="71" t="s">
        <v>55</v>
      </c>
      <c r="AJ50" s="71" t="s">
        <v>55</v>
      </c>
      <c r="AK50" s="71" t="s">
        <v>55</v>
      </c>
      <c r="AL50" s="71" t="s">
        <v>55</v>
      </c>
      <c r="AM50" s="71" t="s">
        <v>55</v>
      </c>
      <c r="AN50" s="71" t="s">
        <v>55</v>
      </c>
      <c r="AO50" s="71" t="s">
        <v>55</v>
      </c>
      <c r="AP50" s="71" t="s">
        <v>55</v>
      </c>
      <c r="AQ50" s="71" t="s">
        <v>55</v>
      </c>
      <c r="AR50" s="71" t="s">
        <v>55</v>
      </c>
      <c r="AS50" s="71" t="s">
        <v>55</v>
      </c>
      <c r="AT50" s="71" t="s">
        <v>55</v>
      </c>
      <c r="AU50" s="71" t="s">
        <v>55</v>
      </c>
      <c r="AV50" s="71" t="s">
        <v>55</v>
      </c>
      <c r="AW50" s="71" t="s">
        <v>55</v>
      </c>
      <c r="AX50" s="71" t="s">
        <v>54</v>
      </c>
      <c r="AY50" s="71" t="s">
        <v>55</v>
      </c>
      <c r="AZ50" s="71" t="s">
        <v>55</v>
      </c>
      <c r="BA50" s="71" t="s">
        <v>55</v>
      </c>
      <c r="BB50" s="71" t="s">
        <v>55</v>
      </c>
      <c r="BC50" s="71" t="s">
        <v>55</v>
      </c>
    </row>
    <row r="51" spans="1:55" s="102" customFormat="1" ht="103.5" customHeight="1" x14ac:dyDescent="0.2">
      <c r="A51" s="103" t="s">
        <v>120</v>
      </c>
      <c r="B51" s="124" t="s">
        <v>116</v>
      </c>
      <c r="C51" s="108">
        <v>10</v>
      </c>
      <c r="D51" s="130">
        <f>C51*(10/30)</f>
        <v>3.333333333333333</v>
      </c>
      <c r="E51" s="70" t="s">
        <v>55</v>
      </c>
      <c r="F51" s="70" t="s">
        <v>55</v>
      </c>
      <c r="G51" s="70" t="s">
        <v>54</v>
      </c>
      <c r="H51" s="70" t="s">
        <v>54</v>
      </c>
      <c r="I51" s="70" t="s">
        <v>55</v>
      </c>
      <c r="J51" s="70" t="s">
        <v>55</v>
      </c>
      <c r="K51" s="70" t="s">
        <v>55</v>
      </c>
      <c r="L51" s="70" t="s">
        <v>54</v>
      </c>
      <c r="M51" s="70" t="s">
        <v>55</v>
      </c>
      <c r="N51" s="70" t="s">
        <v>55</v>
      </c>
      <c r="O51" s="70" t="s">
        <v>55</v>
      </c>
      <c r="P51" s="70" t="s">
        <v>54</v>
      </c>
      <c r="Q51" s="70" t="s">
        <v>54</v>
      </c>
      <c r="R51" s="70" t="s">
        <v>54</v>
      </c>
      <c r="S51" s="70" t="s">
        <v>57</v>
      </c>
      <c r="T51" s="70" t="s">
        <v>55</v>
      </c>
      <c r="U51" s="70" t="s">
        <v>55</v>
      </c>
      <c r="V51" s="70" t="s">
        <v>57</v>
      </c>
      <c r="W51" s="70" t="s">
        <v>55</v>
      </c>
      <c r="X51" s="70" t="s">
        <v>55</v>
      </c>
      <c r="Y51" s="70" t="s">
        <v>55</v>
      </c>
      <c r="Z51" s="70" t="s">
        <v>55</v>
      </c>
      <c r="AA51" s="70" t="s">
        <v>55</v>
      </c>
      <c r="AB51" s="70" t="s">
        <v>55</v>
      </c>
      <c r="AC51" s="70" t="s">
        <v>55</v>
      </c>
      <c r="AD51" s="70" t="s">
        <v>55</v>
      </c>
      <c r="AE51" s="70" t="s">
        <v>55</v>
      </c>
      <c r="AF51" s="70" t="s">
        <v>55</v>
      </c>
      <c r="AG51" s="70" t="s">
        <v>57</v>
      </c>
      <c r="AH51" s="70" t="s">
        <v>55</v>
      </c>
      <c r="AI51" s="70" t="s">
        <v>55</v>
      </c>
      <c r="AJ51" s="70" t="s">
        <v>55</v>
      </c>
      <c r="AK51" s="70" t="s">
        <v>54</v>
      </c>
      <c r="AL51" s="70" t="s">
        <v>55</v>
      </c>
      <c r="AM51" s="70" t="s">
        <v>54</v>
      </c>
      <c r="AN51" s="70" t="s">
        <v>54</v>
      </c>
      <c r="AO51" s="70" t="s">
        <v>55</v>
      </c>
      <c r="AP51" s="70" t="s">
        <v>55</v>
      </c>
      <c r="AQ51" s="70" t="s">
        <v>55</v>
      </c>
      <c r="AR51" s="70" t="s">
        <v>55</v>
      </c>
      <c r="AS51" s="70" t="s">
        <v>55</v>
      </c>
      <c r="AT51" s="70" t="s">
        <v>57</v>
      </c>
      <c r="AU51" s="70" t="s">
        <v>55</v>
      </c>
      <c r="AV51" s="70" t="s">
        <v>54</v>
      </c>
      <c r="AW51" s="70" t="s">
        <v>57</v>
      </c>
      <c r="AX51" s="70" t="s">
        <v>54</v>
      </c>
      <c r="AY51" s="70" t="s">
        <v>55</v>
      </c>
      <c r="AZ51" s="70" t="s">
        <v>54</v>
      </c>
      <c r="BA51" s="70" t="s">
        <v>55</v>
      </c>
      <c r="BB51" s="70" t="s">
        <v>55</v>
      </c>
      <c r="BC51" s="70" t="s">
        <v>55</v>
      </c>
    </row>
    <row r="52" spans="1:55" s="102" customFormat="1" ht="66" customHeight="1" x14ac:dyDescent="0.2">
      <c r="A52" s="103" t="s">
        <v>121</v>
      </c>
      <c r="B52" s="124" t="s">
        <v>83</v>
      </c>
      <c r="C52" s="108">
        <v>10</v>
      </c>
      <c r="D52" s="130">
        <f>C52*(10/30)</f>
        <v>3.333333333333333</v>
      </c>
      <c r="E52" s="69" t="s">
        <v>57</v>
      </c>
      <c r="F52" s="69" t="s">
        <v>57</v>
      </c>
      <c r="G52" s="69" t="s">
        <v>54</v>
      </c>
      <c r="H52" s="69" t="s">
        <v>55</v>
      </c>
      <c r="I52" s="69" t="s">
        <v>57</v>
      </c>
      <c r="J52" s="69" t="s">
        <v>55</v>
      </c>
      <c r="K52" s="69" t="s">
        <v>57</v>
      </c>
      <c r="L52" s="69" t="s">
        <v>57</v>
      </c>
      <c r="M52" s="69" t="s">
        <v>57</v>
      </c>
      <c r="N52" s="69" t="s">
        <v>57</v>
      </c>
      <c r="O52" s="69" t="s">
        <v>57</v>
      </c>
      <c r="P52" s="69" t="s">
        <v>55</v>
      </c>
      <c r="Q52" s="69" t="s">
        <v>55</v>
      </c>
      <c r="R52" s="69" t="s">
        <v>57</v>
      </c>
      <c r="S52" s="69" t="s">
        <v>57</v>
      </c>
      <c r="T52" s="69" t="s">
        <v>57</v>
      </c>
      <c r="U52" s="69" t="s">
        <v>57</v>
      </c>
      <c r="V52" s="69" t="s">
        <v>54</v>
      </c>
      <c r="W52" s="69" t="s">
        <v>55</v>
      </c>
      <c r="X52" s="69" t="s">
        <v>57</v>
      </c>
      <c r="Y52" s="69" t="s">
        <v>54</v>
      </c>
      <c r="Z52" s="69" t="s">
        <v>57</v>
      </c>
      <c r="AA52" s="69" t="s">
        <v>54</v>
      </c>
      <c r="AB52" s="69" t="s">
        <v>57</v>
      </c>
      <c r="AC52" s="69" t="s">
        <v>57</v>
      </c>
      <c r="AD52" s="69" t="s">
        <v>55</v>
      </c>
      <c r="AE52" s="69" t="s">
        <v>57</v>
      </c>
      <c r="AF52" s="69" t="s">
        <v>57</v>
      </c>
      <c r="AG52" s="69" t="s">
        <v>57</v>
      </c>
      <c r="AH52" s="69" t="s">
        <v>55</v>
      </c>
      <c r="AI52" s="69" t="s">
        <v>55</v>
      </c>
      <c r="AJ52" s="69" t="s">
        <v>54</v>
      </c>
      <c r="AK52" s="69" t="s">
        <v>55</v>
      </c>
      <c r="AL52" s="69" t="s">
        <v>57</v>
      </c>
      <c r="AM52" s="69" t="s">
        <v>57</v>
      </c>
      <c r="AN52" s="69" t="s">
        <v>57</v>
      </c>
      <c r="AO52" s="69" t="s">
        <v>57</v>
      </c>
      <c r="AP52" s="69" t="s">
        <v>57</v>
      </c>
      <c r="AQ52" s="69" t="s">
        <v>55</v>
      </c>
      <c r="AR52" s="69" t="s">
        <v>54</v>
      </c>
      <c r="AS52" s="69" t="s">
        <v>57</v>
      </c>
      <c r="AT52" s="69" t="s">
        <v>57</v>
      </c>
      <c r="AU52" s="69" t="s">
        <v>57</v>
      </c>
      <c r="AV52" s="69" t="s">
        <v>57</v>
      </c>
      <c r="AW52" s="69" t="s">
        <v>57</v>
      </c>
      <c r="AX52" s="69" t="s">
        <v>55</v>
      </c>
      <c r="AY52" s="69" t="s">
        <v>54</v>
      </c>
      <c r="AZ52" s="69" t="s">
        <v>55</v>
      </c>
      <c r="BA52" s="69" t="s">
        <v>57</v>
      </c>
      <c r="BB52" s="69" t="s">
        <v>57</v>
      </c>
      <c r="BC52" s="69" t="s">
        <v>55</v>
      </c>
    </row>
    <row r="53" spans="1:55" s="102" customFormat="1" ht="20.25" customHeight="1" x14ac:dyDescent="0.2">
      <c r="A53" s="158"/>
      <c r="B53" s="124" t="s">
        <v>60</v>
      </c>
      <c r="C53" s="108">
        <f>SUM(C50:C52)</f>
        <v>30</v>
      </c>
      <c r="D53" s="109" t="s">
        <v>61</v>
      </c>
      <c r="E53" s="70">
        <f>Background!E53</f>
        <v>20</v>
      </c>
      <c r="F53" s="70">
        <f>Background!F53</f>
        <v>20</v>
      </c>
      <c r="G53" s="70">
        <f>Background!G53</f>
        <v>20</v>
      </c>
      <c r="H53" s="70">
        <f>Background!H53</f>
        <v>20</v>
      </c>
      <c r="I53" s="70">
        <f>Background!I53</f>
        <v>20</v>
      </c>
      <c r="J53" s="70">
        <f>Background!J53</f>
        <v>30</v>
      </c>
      <c r="K53" s="70">
        <f>Background!K53</f>
        <v>20</v>
      </c>
      <c r="L53" s="70">
        <f>Background!L53</f>
        <v>15</v>
      </c>
      <c r="M53" s="70">
        <f>Background!M53</f>
        <v>20</v>
      </c>
      <c r="N53" s="70">
        <f>Background!N53</f>
        <v>20</v>
      </c>
      <c r="O53" s="70">
        <f>Background!O53</f>
        <v>20</v>
      </c>
      <c r="P53" s="70">
        <f>Background!P53</f>
        <v>25</v>
      </c>
      <c r="Q53" s="70">
        <f>Background!Q53</f>
        <v>25</v>
      </c>
      <c r="R53" s="70">
        <f>Background!R53</f>
        <v>15</v>
      </c>
      <c r="S53" s="70">
        <f>Background!S53</f>
        <v>10</v>
      </c>
      <c r="T53" s="70">
        <f>Background!T53</f>
        <v>20</v>
      </c>
      <c r="U53" s="70">
        <f>Background!U53</f>
        <v>20</v>
      </c>
      <c r="V53" s="70">
        <f>Background!V53</f>
        <v>15</v>
      </c>
      <c r="W53" s="70">
        <f>Background!W53</f>
        <v>30</v>
      </c>
      <c r="X53" s="70">
        <f>Background!X53</f>
        <v>20</v>
      </c>
      <c r="Y53" s="70">
        <f>Background!Y53</f>
        <v>25</v>
      </c>
      <c r="Z53" s="70">
        <f>Background!Z53</f>
        <v>15</v>
      </c>
      <c r="AA53" s="70">
        <f>Background!AA53</f>
        <v>25</v>
      </c>
      <c r="AB53" s="70">
        <f>Background!AB53</f>
        <v>20</v>
      </c>
      <c r="AC53" s="70">
        <f>Background!AC53</f>
        <v>20</v>
      </c>
      <c r="AD53" s="70">
        <f>Background!AD53</f>
        <v>30</v>
      </c>
      <c r="AE53" s="70">
        <f>Background!AE53</f>
        <v>20</v>
      </c>
      <c r="AF53" s="70">
        <f>Background!AF53</f>
        <v>20</v>
      </c>
      <c r="AG53" s="70">
        <f>Background!AG53</f>
        <v>0</v>
      </c>
      <c r="AH53" s="70">
        <f>Background!AH53</f>
        <v>30</v>
      </c>
      <c r="AI53" s="70">
        <f>Background!AI53</f>
        <v>30</v>
      </c>
      <c r="AJ53" s="70">
        <f>Background!AJ53</f>
        <v>25</v>
      </c>
      <c r="AK53" s="70">
        <f>Background!AK53</f>
        <v>25</v>
      </c>
      <c r="AL53" s="70">
        <f>Background!AL53</f>
        <v>20</v>
      </c>
      <c r="AM53" s="70">
        <f>Background!AM53</f>
        <v>15</v>
      </c>
      <c r="AN53" s="70">
        <f>Background!AN53</f>
        <v>15</v>
      </c>
      <c r="AO53" s="70">
        <f>Background!AO53</f>
        <v>20</v>
      </c>
      <c r="AP53" s="70">
        <f>Background!AP53</f>
        <v>20</v>
      </c>
      <c r="AQ53" s="70">
        <f>Background!AQ53</f>
        <v>30</v>
      </c>
      <c r="AR53" s="70">
        <f>Background!AR53</f>
        <v>25</v>
      </c>
      <c r="AS53" s="70">
        <f>Background!AS53</f>
        <v>20</v>
      </c>
      <c r="AT53" s="70">
        <f>Background!AT53</f>
        <v>10</v>
      </c>
      <c r="AU53" s="70">
        <f>Background!AU53</f>
        <v>20</v>
      </c>
      <c r="AV53" s="70">
        <f>Background!AV53</f>
        <v>15</v>
      </c>
      <c r="AW53" s="70">
        <f>Background!AW53</f>
        <v>10</v>
      </c>
      <c r="AX53" s="70">
        <f>Background!AX53</f>
        <v>20</v>
      </c>
      <c r="AY53" s="70">
        <f>Background!AY53</f>
        <v>25</v>
      </c>
      <c r="AZ53" s="70">
        <f>Background!AZ53</f>
        <v>25</v>
      </c>
      <c r="BA53" s="70">
        <f>Background!BA53</f>
        <v>20</v>
      </c>
      <c r="BB53" s="70">
        <f>Background!BB53</f>
        <v>20</v>
      </c>
      <c r="BC53" s="70">
        <f>Background!BC53</f>
        <v>30</v>
      </c>
    </row>
    <row r="54" spans="1:55" s="114" customFormat="1" ht="20.25" customHeight="1" thickBot="1" x14ac:dyDescent="0.25">
      <c r="A54" s="159"/>
      <c r="B54" s="125" t="s">
        <v>62</v>
      </c>
      <c r="C54" s="111" t="s">
        <v>61</v>
      </c>
      <c r="D54" s="112">
        <f>SUM(D50:D52)</f>
        <v>10</v>
      </c>
      <c r="E54" s="113">
        <f>Background!E54</f>
        <v>6.6666666666666661</v>
      </c>
      <c r="F54" s="113">
        <f>Background!F54</f>
        <v>6.6666666666666661</v>
      </c>
      <c r="G54" s="113">
        <f>Background!G54</f>
        <v>6.6666666666666661</v>
      </c>
      <c r="H54" s="113">
        <f>Background!H54</f>
        <v>6.6666666666666661</v>
      </c>
      <c r="I54" s="113">
        <f>Background!I54</f>
        <v>6.6666666666666661</v>
      </c>
      <c r="J54" s="113">
        <f>Background!J54</f>
        <v>10</v>
      </c>
      <c r="K54" s="113">
        <f>Background!K54</f>
        <v>6.6666666666666661</v>
      </c>
      <c r="L54" s="113">
        <f>Background!L54</f>
        <v>5</v>
      </c>
      <c r="M54" s="113">
        <f>Background!M54</f>
        <v>6.6666666666666661</v>
      </c>
      <c r="N54" s="113">
        <f>Background!N54</f>
        <v>6.6666666666666661</v>
      </c>
      <c r="O54" s="113">
        <f>Background!O54</f>
        <v>6.6666666666666661</v>
      </c>
      <c r="P54" s="113">
        <f>Background!P54</f>
        <v>8.3333333333333321</v>
      </c>
      <c r="Q54" s="113">
        <f>Background!Q54</f>
        <v>8.3333333333333321</v>
      </c>
      <c r="R54" s="113">
        <f>Background!R54</f>
        <v>5</v>
      </c>
      <c r="S54" s="113">
        <f>Background!S54</f>
        <v>3.333333333333333</v>
      </c>
      <c r="T54" s="113">
        <f>Background!T54</f>
        <v>6.6666666666666661</v>
      </c>
      <c r="U54" s="113">
        <f>Background!U54</f>
        <v>6.6666666666666661</v>
      </c>
      <c r="V54" s="113">
        <f>Background!V54</f>
        <v>5</v>
      </c>
      <c r="W54" s="113">
        <f>Background!W54</f>
        <v>10</v>
      </c>
      <c r="X54" s="113">
        <f>Background!X54</f>
        <v>6.6666666666666661</v>
      </c>
      <c r="Y54" s="113">
        <f>Background!Y54</f>
        <v>8.3333333333333321</v>
      </c>
      <c r="Z54" s="113">
        <f>Background!Z54</f>
        <v>5</v>
      </c>
      <c r="AA54" s="113">
        <f>Background!AA54</f>
        <v>8.3333333333333321</v>
      </c>
      <c r="AB54" s="113">
        <f>Background!AB54</f>
        <v>6.6666666666666661</v>
      </c>
      <c r="AC54" s="113">
        <f>Background!AC54</f>
        <v>6.6666666666666661</v>
      </c>
      <c r="AD54" s="113">
        <f>Background!AD54</f>
        <v>10</v>
      </c>
      <c r="AE54" s="113">
        <f>Background!AE54</f>
        <v>6.6666666666666661</v>
      </c>
      <c r="AF54" s="113">
        <f>Background!AF54</f>
        <v>6.6666666666666661</v>
      </c>
      <c r="AG54" s="113">
        <f>Background!AG54</f>
        <v>0</v>
      </c>
      <c r="AH54" s="113">
        <f>Background!AH54</f>
        <v>10</v>
      </c>
      <c r="AI54" s="113">
        <f>Background!AI54</f>
        <v>10</v>
      </c>
      <c r="AJ54" s="113">
        <f>Background!AJ54</f>
        <v>8.3333333333333321</v>
      </c>
      <c r="AK54" s="113">
        <f>Background!AK54</f>
        <v>8.3333333333333321</v>
      </c>
      <c r="AL54" s="113">
        <f>Background!AL54</f>
        <v>6.6666666666666661</v>
      </c>
      <c r="AM54" s="113">
        <f>Background!AM54</f>
        <v>5</v>
      </c>
      <c r="AN54" s="113">
        <f>Background!AN54</f>
        <v>5</v>
      </c>
      <c r="AO54" s="113">
        <f>Background!AO54</f>
        <v>6.6666666666666661</v>
      </c>
      <c r="AP54" s="113">
        <f>Background!AP54</f>
        <v>6.6666666666666661</v>
      </c>
      <c r="AQ54" s="113">
        <f>Background!AQ54</f>
        <v>10</v>
      </c>
      <c r="AR54" s="113">
        <f>Background!AR54</f>
        <v>8.3333333333333321</v>
      </c>
      <c r="AS54" s="113">
        <f>Background!AS54</f>
        <v>6.6666666666666661</v>
      </c>
      <c r="AT54" s="113">
        <f>Background!AT54</f>
        <v>3.333333333333333</v>
      </c>
      <c r="AU54" s="113">
        <f>Background!AU54</f>
        <v>6.6666666666666661</v>
      </c>
      <c r="AV54" s="113">
        <f>Background!AV54</f>
        <v>5</v>
      </c>
      <c r="AW54" s="113">
        <f>Background!AW54</f>
        <v>3.333333333333333</v>
      </c>
      <c r="AX54" s="113">
        <f>Background!AX54</f>
        <v>6.6666666666666661</v>
      </c>
      <c r="AY54" s="113">
        <f>Background!AY54</f>
        <v>8.3333333333333321</v>
      </c>
      <c r="AZ54" s="113">
        <f>Background!AZ54</f>
        <v>8.3333333333333321</v>
      </c>
      <c r="BA54" s="113">
        <f>Background!BA54</f>
        <v>6.6666666666666661</v>
      </c>
      <c r="BB54" s="113">
        <f>Background!BB54</f>
        <v>6.6666666666666661</v>
      </c>
      <c r="BC54" s="113">
        <f>Background!BC54</f>
        <v>10</v>
      </c>
    </row>
    <row r="55" spans="1:55" s="114" customFormat="1" ht="20.25" customHeight="1" thickBot="1" x14ac:dyDescent="0.25">
      <c r="A55" s="160" t="s">
        <v>133</v>
      </c>
      <c r="B55" s="161"/>
      <c r="C55" s="115"/>
      <c r="D55" s="126"/>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row>
    <row r="56" spans="1:55" s="102" customFormat="1" ht="37.5" customHeight="1" x14ac:dyDescent="0.2">
      <c r="A56" s="99" t="s">
        <v>119</v>
      </c>
      <c r="B56" s="135" t="s">
        <v>84</v>
      </c>
      <c r="C56" s="137">
        <v>5</v>
      </c>
      <c r="D56" s="138">
        <f>C56*(10/10)</f>
        <v>5</v>
      </c>
      <c r="E56" s="71" t="s">
        <v>55</v>
      </c>
      <c r="F56" s="71" t="s">
        <v>55</v>
      </c>
      <c r="G56" s="71" t="s">
        <v>55</v>
      </c>
      <c r="H56" s="71" t="s">
        <v>55</v>
      </c>
      <c r="I56" s="71" t="s">
        <v>55</v>
      </c>
      <c r="J56" s="71" t="s">
        <v>55</v>
      </c>
      <c r="K56" s="71" t="s">
        <v>55</v>
      </c>
      <c r="L56" s="71" t="s">
        <v>55</v>
      </c>
      <c r="M56" s="71" t="s">
        <v>55</v>
      </c>
      <c r="N56" s="71" t="s">
        <v>55</v>
      </c>
      <c r="O56" s="71" t="s">
        <v>55</v>
      </c>
      <c r="P56" s="71" t="s">
        <v>55</v>
      </c>
      <c r="Q56" s="71" t="s">
        <v>55</v>
      </c>
      <c r="R56" s="71" t="s">
        <v>55</v>
      </c>
      <c r="S56" s="71" t="s">
        <v>55</v>
      </c>
      <c r="T56" s="71" t="s">
        <v>55</v>
      </c>
      <c r="U56" s="71" t="s">
        <v>55</v>
      </c>
      <c r="V56" s="71" t="s">
        <v>55</v>
      </c>
      <c r="W56" s="71" t="s">
        <v>55</v>
      </c>
      <c r="X56" s="71" t="s">
        <v>55</v>
      </c>
      <c r="Y56" s="71" t="s">
        <v>55</v>
      </c>
      <c r="Z56" s="71" t="s">
        <v>55</v>
      </c>
      <c r="AA56" s="71" t="s">
        <v>55</v>
      </c>
      <c r="AB56" s="71" t="s">
        <v>55</v>
      </c>
      <c r="AC56" s="71" t="s">
        <v>55</v>
      </c>
      <c r="AD56" s="71" t="s">
        <v>55</v>
      </c>
      <c r="AE56" s="71" t="s">
        <v>55</v>
      </c>
      <c r="AF56" s="71" t="s">
        <v>55</v>
      </c>
      <c r="AG56" s="71" t="s">
        <v>55</v>
      </c>
      <c r="AH56" s="71" t="s">
        <v>55</v>
      </c>
      <c r="AI56" s="71" t="s">
        <v>55</v>
      </c>
      <c r="AJ56" s="71" t="s">
        <v>55</v>
      </c>
      <c r="AK56" s="71" t="s">
        <v>55</v>
      </c>
      <c r="AL56" s="71" t="s">
        <v>55</v>
      </c>
      <c r="AM56" s="71" t="s">
        <v>55</v>
      </c>
      <c r="AN56" s="71" t="s">
        <v>55</v>
      </c>
      <c r="AO56" s="71" t="s">
        <v>55</v>
      </c>
      <c r="AP56" s="71" t="s">
        <v>55</v>
      </c>
      <c r="AQ56" s="71" t="s">
        <v>57</v>
      </c>
      <c r="AR56" s="71" t="s">
        <v>55</v>
      </c>
      <c r="AS56" s="71" t="s">
        <v>55</v>
      </c>
      <c r="AT56" s="71" t="s">
        <v>57</v>
      </c>
      <c r="AU56" s="71" t="s">
        <v>55</v>
      </c>
      <c r="AV56" s="71" t="s">
        <v>55</v>
      </c>
      <c r="AW56" s="71" t="s">
        <v>55</v>
      </c>
      <c r="AX56" s="71" t="s">
        <v>55</v>
      </c>
      <c r="AY56" s="71" t="s">
        <v>55</v>
      </c>
      <c r="AZ56" s="71" t="s">
        <v>55</v>
      </c>
      <c r="BA56" s="71" t="s">
        <v>55</v>
      </c>
      <c r="BB56" s="71" t="s">
        <v>55</v>
      </c>
      <c r="BC56" s="71" t="s">
        <v>55</v>
      </c>
    </row>
    <row r="57" spans="1:55" s="102" customFormat="1" ht="37.5" customHeight="1" x14ac:dyDescent="0.2">
      <c r="A57" s="103" t="s">
        <v>120</v>
      </c>
      <c r="B57" s="124" t="s">
        <v>85</v>
      </c>
      <c r="C57" s="108">
        <v>5</v>
      </c>
      <c r="D57" s="130">
        <f>C57*(10/10)</f>
        <v>5</v>
      </c>
      <c r="E57" s="69" t="s">
        <v>55</v>
      </c>
      <c r="F57" s="69" t="s">
        <v>55</v>
      </c>
      <c r="G57" s="69" t="s">
        <v>55</v>
      </c>
      <c r="H57" s="69" t="s">
        <v>55</v>
      </c>
      <c r="I57" s="69" t="s">
        <v>54</v>
      </c>
      <c r="J57" s="69" t="s">
        <v>55</v>
      </c>
      <c r="K57" s="69" t="s">
        <v>55</v>
      </c>
      <c r="L57" s="69" t="s">
        <v>55</v>
      </c>
      <c r="M57" s="69" t="s">
        <v>55</v>
      </c>
      <c r="N57" s="69" t="s">
        <v>55</v>
      </c>
      <c r="O57" s="69" t="s">
        <v>55</v>
      </c>
      <c r="P57" s="69" t="s">
        <v>55</v>
      </c>
      <c r="Q57" s="69" t="s">
        <v>55</v>
      </c>
      <c r="R57" s="69" t="s">
        <v>55</v>
      </c>
      <c r="S57" s="69" t="s">
        <v>54</v>
      </c>
      <c r="T57" s="69" t="s">
        <v>55</v>
      </c>
      <c r="U57" s="69" t="s">
        <v>55</v>
      </c>
      <c r="V57" s="69" t="s">
        <v>55</v>
      </c>
      <c r="W57" s="69" t="s">
        <v>54</v>
      </c>
      <c r="X57" s="69" t="s">
        <v>55</v>
      </c>
      <c r="Y57" s="69" t="s">
        <v>54</v>
      </c>
      <c r="Z57" s="69" t="s">
        <v>55</v>
      </c>
      <c r="AA57" s="69" t="s">
        <v>54</v>
      </c>
      <c r="AB57" s="69" t="s">
        <v>54</v>
      </c>
      <c r="AC57" s="69" t="s">
        <v>55</v>
      </c>
      <c r="AD57" s="69" t="s">
        <v>55</v>
      </c>
      <c r="AE57" s="69" t="s">
        <v>55</v>
      </c>
      <c r="AF57" s="69" t="s">
        <v>57</v>
      </c>
      <c r="AG57" s="69" t="s">
        <v>55</v>
      </c>
      <c r="AH57" s="69" t="s">
        <v>55</v>
      </c>
      <c r="AI57" s="69" t="s">
        <v>54</v>
      </c>
      <c r="AJ57" s="69" t="s">
        <v>54</v>
      </c>
      <c r="AK57" s="69" t="s">
        <v>55</v>
      </c>
      <c r="AL57" s="69" t="s">
        <v>55</v>
      </c>
      <c r="AM57" s="69" t="s">
        <v>54</v>
      </c>
      <c r="AN57" s="69" t="s">
        <v>55</v>
      </c>
      <c r="AO57" s="69" t="s">
        <v>55</v>
      </c>
      <c r="AP57" s="69" t="s">
        <v>57</v>
      </c>
      <c r="AQ57" s="69" t="s">
        <v>55</v>
      </c>
      <c r="AR57" s="69" t="s">
        <v>55</v>
      </c>
      <c r="AS57" s="69" t="s">
        <v>54</v>
      </c>
      <c r="AT57" s="69" t="s">
        <v>57</v>
      </c>
      <c r="AU57" s="69" t="s">
        <v>55</v>
      </c>
      <c r="AV57" s="69" t="s">
        <v>55</v>
      </c>
      <c r="AW57" s="69" t="s">
        <v>57</v>
      </c>
      <c r="AX57" s="69" t="s">
        <v>55</v>
      </c>
      <c r="AY57" s="69" t="s">
        <v>57</v>
      </c>
      <c r="AZ57" s="69" t="s">
        <v>55</v>
      </c>
      <c r="BA57" s="69" t="s">
        <v>55</v>
      </c>
      <c r="BB57" s="69" t="s">
        <v>55</v>
      </c>
      <c r="BC57" s="69" t="s">
        <v>54</v>
      </c>
    </row>
    <row r="58" spans="1:55" s="102" customFormat="1" ht="20.25" customHeight="1" x14ac:dyDescent="0.2">
      <c r="A58" s="158"/>
      <c r="B58" s="124" t="s">
        <v>60</v>
      </c>
      <c r="C58" s="108">
        <f>SUM(C56:C57)</f>
        <v>10</v>
      </c>
      <c r="D58" s="109" t="s">
        <v>61</v>
      </c>
      <c r="E58" s="70">
        <f>Background!E58</f>
        <v>10</v>
      </c>
      <c r="F58" s="70">
        <f>Background!F58</f>
        <v>10</v>
      </c>
      <c r="G58" s="70">
        <f>Background!G58</f>
        <v>10</v>
      </c>
      <c r="H58" s="70">
        <f>Background!H58</f>
        <v>10</v>
      </c>
      <c r="I58" s="70">
        <f>Background!I58</f>
        <v>7.5</v>
      </c>
      <c r="J58" s="70">
        <f>Background!J58</f>
        <v>10</v>
      </c>
      <c r="K58" s="70">
        <f>Background!K58</f>
        <v>10</v>
      </c>
      <c r="L58" s="70">
        <f>Background!L58</f>
        <v>10</v>
      </c>
      <c r="M58" s="70">
        <f>Background!M58</f>
        <v>10</v>
      </c>
      <c r="N58" s="70">
        <f>Background!N58</f>
        <v>10</v>
      </c>
      <c r="O58" s="70">
        <f>Background!O58</f>
        <v>10</v>
      </c>
      <c r="P58" s="70">
        <f>Background!P58</f>
        <v>10</v>
      </c>
      <c r="Q58" s="70">
        <f>Background!Q58</f>
        <v>10</v>
      </c>
      <c r="R58" s="70">
        <f>Background!R58</f>
        <v>10</v>
      </c>
      <c r="S58" s="70">
        <f>Background!S58</f>
        <v>7.5</v>
      </c>
      <c r="T58" s="70">
        <f>Background!T58</f>
        <v>10</v>
      </c>
      <c r="U58" s="70">
        <f>Background!U58</f>
        <v>10</v>
      </c>
      <c r="V58" s="70">
        <f>Background!V58</f>
        <v>10</v>
      </c>
      <c r="W58" s="70">
        <f>Background!W58</f>
        <v>7.5</v>
      </c>
      <c r="X58" s="70">
        <f>Background!X58</f>
        <v>10</v>
      </c>
      <c r="Y58" s="70">
        <f>Background!Y58</f>
        <v>7.5</v>
      </c>
      <c r="Z58" s="70">
        <f>Background!Z58</f>
        <v>10</v>
      </c>
      <c r="AA58" s="70">
        <f>Background!AA58</f>
        <v>7.5</v>
      </c>
      <c r="AB58" s="70">
        <f>Background!AB58</f>
        <v>7.5</v>
      </c>
      <c r="AC58" s="70">
        <f>Background!AC58</f>
        <v>10</v>
      </c>
      <c r="AD58" s="70">
        <f>Background!AD58</f>
        <v>10</v>
      </c>
      <c r="AE58" s="70">
        <f>Background!AE58</f>
        <v>10</v>
      </c>
      <c r="AF58" s="70">
        <f>Background!AF58</f>
        <v>5</v>
      </c>
      <c r="AG58" s="70">
        <f>Background!AG58</f>
        <v>10</v>
      </c>
      <c r="AH58" s="70">
        <f>Background!AH58</f>
        <v>10</v>
      </c>
      <c r="AI58" s="70">
        <f>Background!AI58</f>
        <v>7.5</v>
      </c>
      <c r="AJ58" s="70">
        <f>Background!AJ58</f>
        <v>7.5</v>
      </c>
      <c r="AK58" s="70">
        <f>Background!AK58</f>
        <v>10</v>
      </c>
      <c r="AL58" s="70">
        <f>Background!AL58</f>
        <v>10</v>
      </c>
      <c r="AM58" s="70">
        <f>Background!AM58</f>
        <v>7.5</v>
      </c>
      <c r="AN58" s="70">
        <f>Background!AN58</f>
        <v>10</v>
      </c>
      <c r="AO58" s="70">
        <f>Background!AO58</f>
        <v>10</v>
      </c>
      <c r="AP58" s="70">
        <f>Background!AP58</f>
        <v>5</v>
      </c>
      <c r="AQ58" s="70">
        <f>Background!AQ58</f>
        <v>5</v>
      </c>
      <c r="AR58" s="70">
        <f>Background!AR58</f>
        <v>10</v>
      </c>
      <c r="AS58" s="70">
        <f>Background!AS58</f>
        <v>7.5</v>
      </c>
      <c r="AT58" s="70">
        <f>Background!AT58</f>
        <v>0</v>
      </c>
      <c r="AU58" s="70">
        <f>Background!AU58</f>
        <v>10</v>
      </c>
      <c r="AV58" s="70">
        <f>Background!AV58</f>
        <v>10</v>
      </c>
      <c r="AW58" s="70">
        <f>Background!AW58</f>
        <v>5</v>
      </c>
      <c r="AX58" s="70">
        <f>Background!AX58</f>
        <v>10</v>
      </c>
      <c r="AY58" s="70">
        <f>Background!AY58</f>
        <v>5</v>
      </c>
      <c r="AZ58" s="70">
        <f>Background!AZ58</f>
        <v>10</v>
      </c>
      <c r="BA58" s="70">
        <f>Background!BA58</f>
        <v>10</v>
      </c>
      <c r="BB58" s="70">
        <f>Background!BB58</f>
        <v>10</v>
      </c>
      <c r="BC58" s="70">
        <f>Background!BC58</f>
        <v>7.5</v>
      </c>
    </row>
    <row r="59" spans="1:55" s="114" customFormat="1" ht="20.25" customHeight="1" thickBot="1" x14ac:dyDescent="0.25">
      <c r="A59" s="159"/>
      <c r="B59" s="125" t="s">
        <v>62</v>
      </c>
      <c r="C59" s="111" t="s">
        <v>61</v>
      </c>
      <c r="D59" s="112">
        <f>SUM(D56:D57)</f>
        <v>10</v>
      </c>
      <c r="E59" s="113">
        <f>Background!E59</f>
        <v>10</v>
      </c>
      <c r="F59" s="113">
        <f>Background!F59</f>
        <v>10</v>
      </c>
      <c r="G59" s="113">
        <f>Background!G59</f>
        <v>10</v>
      </c>
      <c r="H59" s="113">
        <f>Background!H59</f>
        <v>10</v>
      </c>
      <c r="I59" s="113">
        <f>Background!I59</f>
        <v>7.5</v>
      </c>
      <c r="J59" s="113">
        <f>Background!J59</f>
        <v>10</v>
      </c>
      <c r="K59" s="113">
        <f>Background!K59</f>
        <v>10</v>
      </c>
      <c r="L59" s="113">
        <f>Background!L59</f>
        <v>10</v>
      </c>
      <c r="M59" s="113">
        <f>Background!M59</f>
        <v>10</v>
      </c>
      <c r="N59" s="113">
        <f>Background!N59</f>
        <v>10</v>
      </c>
      <c r="O59" s="113">
        <f>Background!O59</f>
        <v>10</v>
      </c>
      <c r="P59" s="113">
        <f>Background!P59</f>
        <v>10</v>
      </c>
      <c r="Q59" s="113">
        <f>Background!Q59</f>
        <v>10</v>
      </c>
      <c r="R59" s="113">
        <f>Background!R59</f>
        <v>10</v>
      </c>
      <c r="S59" s="113">
        <f>Background!S59</f>
        <v>7.5</v>
      </c>
      <c r="T59" s="113">
        <f>Background!T59</f>
        <v>10</v>
      </c>
      <c r="U59" s="113">
        <f>Background!U59</f>
        <v>10</v>
      </c>
      <c r="V59" s="113">
        <f>Background!V59</f>
        <v>10</v>
      </c>
      <c r="W59" s="113">
        <f>Background!W59</f>
        <v>7.5</v>
      </c>
      <c r="X59" s="113">
        <f>Background!X59</f>
        <v>10</v>
      </c>
      <c r="Y59" s="113">
        <f>Background!Y59</f>
        <v>7.5</v>
      </c>
      <c r="Z59" s="113">
        <f>Background!Z59</f>
        <v>10</v>
      </c>
      <c r="AA59" s="113">
        <f>Background!AA59</f>
        <v>7.5</v>
      </c>
      <c r="AB59" s="113">
        <f>Background!AB59</f>
        <v>7.5</v>
      </c>
      <c r="AC59" s="113">
        <f>Background!AC59</f>
        <v>10</v>
      </c>
      <c r="AD59" s="113">
        <f>Background!AD59</f>
        <v>10</v>
      </c>
      <c r="AE59" s="113">
        <f>Background!AE59</f>
        <v>10</v>
      </c>
      <c r="AF59" s="113">
        <f>Background!AF59</f>
        <v>5</v>
      </c>
      <c r="AG59" s="113">
        <f>Background!AG59</f>
        <v>10</v>
      </c>
      <c r="AH59" s="113">
        <f>Background!AH59</f>
        <v>10</v>
      </c>
      <c r="AI59" s="113">
        <f>Background!AI59</f>
        <v>7.5</v>
      </c>
      <c r="AJ59" s="113">
        <f>Background!AJ59</f>
        <v>7.5</v>
      </c>
      <c r="AK59" s="113">
        <f>Background!AK59</f>
        <v>10</v>
      </c>
      <c r="AL59" s="113">
        <f>Background!AL59</f>
        <v>10</v>
      </c>
      <c r="AM59" s="113">
        <f>Background!AM59</f>
        <v>7.5</v>
      </c>
      <c r="AN59" s="113">
        <f>Background!AN59</f>
        <v>10</v>
      </c>
      <c r="AO59" s="113">
        <f>Background!AO59</f>
        <v>10</v>
      </c>
      <c r="AP59" s="113">
        <f>Background!AP59</f>
        <v>5</v>
      </c>
      <c r="AQ59" s="113">
        <f>Background!AQ59</f>
        <v>5</v>
      </c>
      <c r="AR59" s="113">
        <f>Background!AR59</f>
        <v>10</v>
      </c>
      <c r="AS59" s="113">
        <f>Background!AS59</f>
        <v>7.5</v>
      </c>
      <c r="AT59" s="113">
        <f>Background!AT59</f>
        <v>0</v>
      </c>
      <c r="AU59" s="113">
        <f>Background!AU59</f>
        <v>10</v>
      </c>
      <c r="AV59" s="113">
        <f>Background!AV59</f>
        <v>10</v>
      </c>
      <c r="AW59" s="113">
        <f>Background!AW59</f>
        <v>5</v>
      </c>
      <c r="AX59" s="113">
        <f>Background!AX59</f>
        <v>10</v>
      </c>
      <c r="AY59" s="113">
        <f>Background!AY59</f>
        <v>5</v>
      </c>
      <c r="AZ59" s="113">
        <f>Background!AZ59</f>
        <v>10</v>
      </c>
      <c r="BA59" s="113">
        <f>Background!BA59</f>
        <v>10</v>
      </c>
      <c r="BB59" s="113">
        <f>Background!BB59</f>
        <v>10</v>
      </c>
      <c r="BC59" s="113">
        <f>Background!BC59</f>
        <v>7.5</v>
      </c>
    </row>
    <row r="60" spans="1:55" ht="20.25" customHeight="1" x14ac:dyDescent="0.2">
      <c r="A60" s="156"/>
      <c r="B60" s="144" t="s">
        <v>86</v>
      </c>
      <c r="C60" s="108">
        <f>SUM(C7,C13,C17,C22,C31,C35,C41,C47,C53,C58)</f>
        <v>158</v>
      </c>
      <c r="D60" s="145" t="s">
        <v>61</v>
      </c>
      <c r="E60" s="146">
        <f t="shared" ref="E60:AJ60" si="3">SUM(E7,E13,E17,E22,E31,E35,E41,E47,E53,E58)</f>
        <v>62.5</v>
      </c>
      <c r="F60" s="146">
        <f t="shared" si="3"/>
        <v>117</v>
      </c>
      <c r="G60" s="146">
        <f t="shared" si="3"/>
        <v>89</v>
      </c>
      <c r="H60" s="146">
        <f t="shared" si="3"/>
        <v>102</v>
      </c>
      <c r="I60" s="146">
        <f t="shared" si="3"/>
        <v>109.5</v>
      </c>
      <c r="J60" s="146">
        <f t="shared" si="3"/>
        <v>123</v>
      </c>
      <c r="K60" s="146">
        <f t="shared" si="3"/>
        <v>122.5</v>
      </c>
      <c r="L60" s="146">
        <f t="shared" si="3"/>
        <v>105</v>
      </c>
      <c r="M60" s="146">
        <f t="shared" si="3"/>
        <v>88</v>
      </c>
      <c r="N60" s="146">
        <f t="shared" si="3"/>
        <v>78.5</v>
      </c>
      <c r="O60" s="146">
        <f t="shared" si="3"/>
        <v>88</v>
      </c>
      <c r="P60" s="146">
        <f t="shared" si="3"/>
        <v>112.5</v>
      </c>
      <c r="Q60" s="146">
        <f t="shared" si="3"/>
        <v>88</v>
      </c>
      <c r="R60" s="146">
        <f t="shared" si="3"/>
        <v>74</v>
      </c>
      <c r="S60" s="146">
        <f t="shared" si="3"/>
        <v>47.5</v>
      </c>
      <c r="T60" s="146">
        <f t="shared" si="3"/>
        <v>91.5</v>
      </c>
      <c r="U60" s="146">
        <f t="shared" si="3"/>
        <v>110.5</v>
      </c>
      <c r="V60" s="146">
        <f t="shared" si="3"/>
        <v>109.5</v>
      </c>
      <c r="W60" s="146">
        <f t="shared" si="3"/>
        <v>84.5</v>
      </c>
      <c r="X60" s="146">
        <f t="shared" si="3"/>
        <v>111.5</v>
      </c>
      <c r="Y60" s="146">
        <f t="shared" si="3"/>
        <v>115</v>
      </c>
      <c r="Z60" s="146">
        <f t="shared" si="3"/>
        <v>97</v>
      </c>
      <c r="AA60" s="146">
        <f t="shared" si="3"/>
        <v>89.5</v>
      </c>
      <c r="AB60" s="146">
        <f t="shared" si="3"/>
        <v>103</v>
      </c>
      <c r="AC60" s="146">
        <f t="shared" si="3"/>
        <v>74.5</v>
      </c>
      <c r="AD60" s="146">
        <f t="shared" si="3"/>
        <v>120</v>
      </c>
      <c r="AE60" s="146">
        <f t="shared" si="3"/>
        <v>107</v>
      </c>
      <c r="AF60" s="146">
        <f t="shared" si="3"/>
        <v>78</v>
      </c>
      <c r="AG60" s="146">
        <f t="shared" si="3"/>
        <v>53.5</v>
      </c>
      <c r="AH60" s="146">
        <f t="shared" si="3"/>
        <v>85</v>
      </c>
      <c r="AI60" s="146">
        <f t="shared" si="3"/>
        <v>96.5</v>
      </c>
      <c r="AJ60" s="146">
        <f t="shared" si="3"/>
        <v>104</v>
      </c>
      <c r="AK60" s="146">
        <f t="shared" ref="AK60:BC60" si="4">SUM(AK7,AK13,AK17,AK22,AK31,AK35,AK41,AK47,AK53,AK58)</f>
        <v>96.5</v>
      </c>
      <c r="AL60" s="146">
        <f t="shared" si="4"/>
        <v>102.5</v>
      </c>
      <c r="AM60" s="146">
        <f t="shared" si="4"/>
        <v>66</v>
      </c>
      <c r="AN60" s="146">
        <f t="shared" si="4"/>
        <v>86</v>
      </c>
      <c r="AO60" s="146">
        <f t="shared" si="4"/>
        <v>113</v>
      </c>
      <c r="AP60" s="146">
        <f t="shared" si="4"/>
        <v>70.5</v>
      </c>
      <c r="AQ60" s="146">
        <f t="shared" si="4"/>
        <v>86.5</v>
      </c>
      <c r="AR60" s="146">
        <f t="shared" si="4"/>
        <v>111</v>
      </c>
      <c r="AS60" s="146">
        <f t="shared" si="4"/>
        <v>94</v>
      </c>
      <c r="AT60" s="146">
        <f t="shared" si="4"/>
        <v>62.5</v>
      </c>
      <c r="AU60" s="146">
        <f t="shared" si="4"/>
        <v>91.5</v>
      </c>
      <c r="AV60" s="146">
        <f t="shared" si="4"/>
        <v>91.5</v>
      </c>
      <c r="AW60" s="146">
        <f t="shared" si="4"/>
        <v>56.5</v>
      </c>
      <c r="AX60" s="146">
        <f t="shared" si="4"/>
        <v>79.5</v>
      </c>
      <c r="AY60" s="146">
        <f t="shared" si="4"/>
        <v>73</v>
      </c>
      <c r="AZ60" s="146">
        <f t="shared" si="4"/>
        <v>128.5</v>
      </c>
      <c r="BA60" s="146">
        <f t="shared" si="4"/>
        <v>101.5</v>
      </c>
      <c r="BB60" s="146">
        <f t="shared" si="4"/>
        <v>84</v>
      </c>
      <c r="BC60" s="146">
        <f t="shared" si="4"/>
        <v>74.5</v>
      </c>
    </row>
    <row r="61" spans="1:55" s="149" customFormat="1" ht="20.25" customHeight="1" thickBot="1" x14ac:dyDescent="0.25">
      <c r="A61" s="157"/>
      <c r="B61" s="125" t="s">
        <v>87</v>
      </c>
      <c r="C61" s="111" t="s">
        <v>61</v>
      </c>
      <c r="D61" s="112">
        <f>SUM(D8,D14,D18,D23,D32,D36,D42,D48,D54,D59)</f>
        <v>100</v>
      </c>
      <c r="E61" s="148">
        <f t="shared" ref="E61:AJ61" si="5">SUM(E8,E14,E18,E23,E32,E36,E42,E48,E54,E59)</f>
        <v>49.642857142857139</v>
      </c>
      <c r="F61" s="148">
        <f t="shared" si="5"/>
        <v>76.785714285714278</v>
      </c>
      <c r="G61" s="148">
        <f t="shared" si="5"/>
        <v>63.392857142857139</v>
      </c>
      <c r="H61" s="148">
        <f t="shared" si="5"/>
        <v>73.80952380952381</v>
      </c>
      <c r="I61" s="148">
        <f t="shared" si="5"/>
        <v>80.952380952380949</v>
      </c>
      <c r="J61" s="148">
        <f t="shared" si="5"/>
        <v>71.25</v>
      </c>
      <c r="K61" s="148">
        <f t="shared" si="5"/>
        <v>79.523809523809533</v>
      </c>
      <c r="L61" s="148">
        <f t="shared" si="5"/>
        <v>78.273809523809518</v>
      </c>
      <c r="M61" s="148">
        <f t="shared" si="5"/>
        <v>61.190476190476183</v>
      </c>
      <c r="N61" s="148">
        <f t="shared" si="5"/>
        <v>56.488095238095234</v>
      </c>
      <c r="O61" s="148">
        <f t="shared" si="5"/>
        <v>57.55952380952381</v>
      </c>
      <c r="P61" s="148">
        <f t="shared" si="5"/>
        <v>75.357142857142847</v>
      </c>
      <c r="Q61" s="148">
        <f t="shared" si="5"/>
        <v>66.071428571428569</v>
      </c>
      <c r="R61" s="148">
        <f t="shared" si="5"/>
        <v>58.80952380952381</v>
      </c>
      <c r="S61" s="148">
        <f t="shared" si="5"/>
        <v>38.333333333333329</v>
      </c>
      <c r="T61" s="148">
        <f t="shared" si="5"/>
        <v>69.642857142857139</v>
      </c>
      <c r="U61" s="148">
        <f t="shared" si="5"/>
        <v>77.55952380952381</v>
      </c>
      <c r="V61" s="148">
        <f t="shared" si="5"/>
        <v>70.05952380952381</v>
      </c>
      <c r="W61" s="148">
        <f t="shared" si="5"/>
        <v>57.55952380952381</v>
      </c>
      <c r="X61" s="148">
        <f t="shared" si="5"/>
        <v>80.476190476190482</v>
      </c>
      <c r="Y61" s="148">
        <f t="shared" si="5"/>
        <v>78.035714285714278</v>
      </c>
      <c r="Z61" s="148">
        <f t="shared" si="5"/>
        <v>66.30952380952381</v>
      </c>
      <c r="AA61" s="148">
        <f t="shared" si="5"/>
        <v>62.55952380952381</v>
      </c>
      <c r="AB61" s="148">
        <f t="shared" si="5"/>
        <v>73.69047619047619</v>
      </c>
      <c r="AC61" s="148">
        <f t="shared" si="5"/>
        <v>57.976190476190474</v>
      </c>
      <c r="AD61" s="148">
        <f t="shared" si="5"/>
        <v>77.142857142857139</v>
      </c>
      <c r="AE61" s="148">
        <f t="shared" si="5"/>
        <v>76.30952380952381</v>
      </c>
      <c r="AF61" s="148">
        <f t="shared" si="5"/>
        <v>59.523809523809526</v>
      </c>
      <c r="AG61" s="148">
        <f t="shared" si="5"/>
        <v>52.321428571428569</v>
      </c>
      <c r="AH61" s="148">
        <f t="shared" si="5"/>
        <v>51.726190476190474</v>
      </c>
      <c r="AI61" s="148">
        <f t="shared" si="5"/>
        <v>61.071428571428569</v>
      </c>
      <c r="AJ61" s="148">
        <f t="shared" si="5"/>
        <v>69.642857142857139</v>
      </c>
      <c r="AK61" s="148">
        <f t="shared" ref="AK61:BC61" si="6">SUM(AK8,AK14,AK18,AK23,AK32,AK36,AK42,AK48,AK54,AK59)</f>
        <v>67.321428571428569</v>
      </c>
      <c r="AL61" s="148">
        <f t="shared" si="6"/>
        <v>71.726190476190482</v>
      </c>
      <c r="AM61" s="148">
        <f t="shared" si="6"/>
        <v>52.738095238095241</v>
      </c>
      <c r="AN61" s="148">
        <f t="shared" si="6"/>
        <v>63.333333333333329</v>
      </c>
      <c r="AO61" s="148">
        <f t="shared" si="6"/>
        <v>73.86904761904762</v>
      </c>
      <c r="AP61" s="148">
        <f t="shared" si="6"/>
        <v>52.738095238095234</v>
      </c>
      <c r="AQ61" s="148">
        <f t="shared" si="6"/>
        <v>61.30952380952381</v>
      </c>
      <c r="AR61" s="148">
        <f t="shared" si="6"/>
        <v>71.25</v>
      </c>
      <c r="AS61" s="148">
        <f t="shared" si="6"/>
        <v>67.083333333333329</v>
      </c>
      <c r="AT61" s="148">
        <f t="shared" si="6"/>
        <v>45.05952380952381</v>
      </c>
      <c r="AU61" s="148">
        <f t="shared" si="6"/>
        <v>72.142857142857139</v>
      </c>
      <c r="AV61" s="148">
        <f t="shared" si="6"/>
        <v>72.559523809523824</v>
      </c>
      <c r="AW61" s="148">
        <f t="shared" si="6"/>
        <v>45.476190476190482</v>
      </c>
      <c r="AX61" s="148">
        <f t="shared" si="6"/>
        <v>59.226190476190474</v>
      </c>
      <c r="AY61" s="148">
        <f t="shared" si="6"/>
        <v>55.476190476190482</v>
      </c>
      <c r="AZ61" s="148">
        <f t="shared" si="6"/>
        <v>83.988095238095227</v>
      </c>
      <c r="BA61" s="148">
        <f t="shared" si="6"/>
        <v>60.892857142857139</v>
      </c>
      <c r="BB61" s="148">
        <f t="shared" si="6"/>
        <v>60.059523809523803</v>
      </c>
      <c r="BC61" s="148">
        <f t="shared" si="6"/>
        <v>56.726190476190474</v>
      </c>
    </row>
    <row r="62" spans="1:55" ht="20.25" hidden="1" customHeight="1" thickBot="1" x14ac:dyDescent="0.25">
      <c r="A62" s="150"/>
      <c r="B62" s="151" t="s">
        <v>88</v>
      </c>
      <c r="C62" s="111"/>
      <c r="D62" s="152"/>
      <c r="E62" s="61">
        <f>E61/100</f>
        <v>0.49642857142857139</v>
      </c>
      <c r="F62" s="61">
        <f t="shared" ref="F62:BC62" si="7">F61/100</f>
        <v>0.76785714285714279</v>
      </c>
      <c r="G62" s="61">
        <f t="shared" si="7"/>
        <v>0.6339285714285714</v>
      </c>
      <c r="H62" s="61">
        <f t="shared" si="7"/>
        <v>0.73809523809523814</v>
      </c>
      <c r="I62" s="61">
        <f t="shared" si="7"/>
        <v>0.80952380952380953</v>
      </c>
      <c r="J62" s="61">
        <f t="shared" si="7"/>
        <v>0.71250000000000002</v>
      </c>
      <c r="K62" s="61">
        <f t="shared" si="7"/>
        <v>0.7952380952380953</v>
      </c>
      <c r="L62" s="61">
        <f t="shared" si="7"/>
        <v>0.78273809523809523</v>
      </c>
      <c r="M62" s="61">
        <f t="shared" si="7"/>
        <v>0.61190476190476184</v>
      </c>
      <c r="N62" s="61">
        <f t="shared" si="7"/>
        <v>0.56488095238095237</v>
      </c>
      <c r="O62" s="61">
        <f t="shared" si="7"/>
        <v>0.57559523809523805</v>
      </c>
      <c r="P62" s="61">
        <f t="shared" si="7"/>
        <v>0.75357142857142845</v>
      </c>
      <c r="Q62" s="61">
        <f t="shared" si="7"/>
        <v>0.6607142857142857</v>
      </c>
      <c r="R62" s="61">
        <f t="shared" si="7"/>
        <v>0.58809523809523812</v>
      </c>
      <c r="S62" s="61">
        <f t="shared" si="7"/>
        <v>0.3833333333333333</v>
      </c>
      <c r="T62" s="61">
        <f t="shared" si="7"/>
        <v>0.6964285714285714</v>
      </c>
      <c r="U62" s="61">
        <f t="shared" si="7"/>
        <v>0.77559523809523812</v>
      </c>
      <c r="V62" s="61">
        <f t="shared" si="7"/>
        <v>0.70059523809523805</v>
      </c>
      <c r="W62" s="61">
        <f t="shared" si="7"/>
        <v>0.57559523809523805</v>
      </c>
      <c r="X62" s="61">
        <f t="shared" si="7"/>
        <v>0.80476190476190479</v>
      </c>
      <c r="Y62" s="61">
        <f t="shared" si="7"/>
        <v>0.78035714285714275</v>
      </c>
      <c r="Z62" s="61">
        <f t="shared" si="7"/>
        <v>0.66309523809523807</v>
      </c>
      <c r="AA62" s="61">
        <f t="shared" si="7"/>
        <v>0.62559523809523809</v>
      </c>
      <c r="AB62" s="61">
        <f t="shared" si="7"/>
        <v>0.73690476190476195</v>
      </c>
      <c r="AC62" s="61">
        <f t="shared" si="7"/>
        <v>0.5797619047619047</v>
      </c>
      <c r="AD62" s="61">
        <f t="shared" si="7"/>
        <v>0.77142857142857135</v>
      </c>
      <c r="AE62" s="61">
        <f t="shared" si="7"/>
        <v>0.76309523809523805</v>
      </c>
      <c r="AF62" s="61">
        <f t="shared" si="7"/>
        <v>0.59523809523809523</v>
      </c>
      <c r="AG62" s="61">
        <f t="shared" si="7"/>
        <v>0.52321428571428574</v>
      </c>
      <c r="AH62" s="61">
        <f t="shared" si="7"/>
        <v>0.5172619047619047</v>
      </c>
      <c r="AI62" s="61">
        <f t="shared" si="7"/>
        <v>0.61071428571428565</v>
      </c>
      <c r="AJ62" s="61">
        <f t="shared" si="7"/>
        <v>0.6964285714285714</v>
      </c>
      <c r="AK62" s="61">
        <f t="shared" si="7"/>
        <v>0.67321428571428565</v>
      </c>
      <c r="AL62" s="61">
        <f t="shared" si="7"/>
        <v>0.71726190476190477</v>
      </c>
      <c r="AM62" s="61">
        <f t="shared" si="7"/>
        <v>0.52738095238095239</v>
      </c>
      <c r="AN62" s="61">
        <f t="shared" si="7"/>
        <v>0.6333333333333333</v>
      </c>
      <c r="AO62" s="61">
        <f t="shared" si="7"/>
        <v>0.73869047619047623</v>
      </c>
      <c r="AP62" s="61">
        <f t="shared" si="7"/>
        <v>0.52738095238095228</v>
      </c>
      <c r="AQ62" s="61">
        <f t="shared" si="7"/>
        <v>0.61309523809523814</v>
      </c>
      <c r="AR62" s="61">
        <f t="shared" si="7"/>
        <v>0.71250000000000002</v>
      </c>
      <c r="AS62" s="61">
        <f t="shared" si="7"/>
        <v>0.67083333333333328</v>
      </c>
      <c r="AT62" s="61">
        <f t="shared" si="7"/>
        <v>0.4505952380952381</v>
      </c>
      <c r="AU62" s="61">
        <f t="shared" si="7"/>
        <v>0.72142857142857142</v>
      </c>
      <c r="AV62" s="61">
        <f t="shared" si="7"/>
        <v>0.72559523809523829</v>
      </c>
      <c r="AW62" s="61">
        <f t="shared" si="7"/>
        <v>0.45476190476190481</v>
      </c>
      <c r="AX62" s="61">
        <f t="shared" si="7"/>
        <v>0.59226190476190477</v>
      </c>
      <c r="AY62" s="61">
        <f t="shared" si="7"/>
        <v>0.55476190476190479</v>
      </c>
      <c r="AZ62" s="61">
        <f t="shared" si="7"/>
        <v>0.83988095238095228</v>
      </c>
      <c r="BA62" s="61">
        <f t="shared" si="7"/>
        <v>0.60892857142857137</v>
      </c>
      <c r="BB62" s="61">
        <f t="shared" si="7"/>
        <v>0.60059523809523807</v>
      </c>
      <c r="BC62" s="61">
        <f t="shared" si="7"/>
        <v>0.56726190476190474</v>
      </c>
    </row>
  </sheetData>
  <mergeCells count="22">
    <mergeCell ref="A17:A18"/>
    <mergeCell ref="A19:B19"/>
    <mergeCell ref="A22:A23"/>
    <mergeCell ref="A24:B24"/>
    <mergeCell ref="A31:A32"/>
    <mergeCell ref="A1:B1"/>
    <mergeCell ref="A9:B9"/>
    <mergeCell ref="A2:B2"/>
    <mergeCell ref="A15:B15"/>
    <mergeCell ref="A7:A8"/>
    <mergeCell ref="A13:A14"/>
    <mergeCell ref="A60:A61"/>
    <mergeCell ref="A58:A59"/>
    <mergeCell ref="A33:B33"/>
    <mergeCell ref="A35:A36"/>
    <mergeCell ref="A37:B37"/>
    <mergeCell ref="A41:A42"/>
    <mergeCell ref="A43:B43"/>
    <mergeCell ref="A47:A48"/>
    <mergeCell ref="A49:B49"/>
    <mergeCell ref="A55:B55"/>
    <mergeCell ref="A53:A54"/>
  </mergeCells>
  <printOptions horizontalCentered="1" verticalCentered="1"/>
  <pageMargins left="0.25" right="0.25" top="0.25" bottom="0.25" header="0" footer="0"/>
  <pageSetup scale="22"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62"/>
  <sheetViews>
    <sheetView zoomScaleNormal="100" workbookViewId="0">
      <pane xSplit="2" topLeftCell="C1" activePane="topRight" state="frozen"/>
      <selection pane="topRight" activeCell="K23" sqref="K23"/>
    </sheetView>
  </sheetViews>
  <sheetFormatPr baseColWidth="10" defaultColWidth="9.1640625" defaultRowHeight="15" x14ac:dyDescent="0.2"/>
  <cols>
    <col min="1" max="1" width="3.83203125" style="23" bestFit="1" customWidth="1"/>
    <col min="2" max="2" width="36.33203125" style="23" customWidth="1"/>
    <col min="3" max="3" width="8.5" style="67" customWidth="1"/>
    <col min="4" max="4" width="9.5" style="68" customWidth="1"/>
    <col min="5" max="37" width="10.6640625" style="67" customWidth="1"/>
    <col min="38" max="38" width="11.5" style="67" customWidth="1"/>
    <col min="39" max="55" width="10.6640625" style="67" customWidth="1"/>
  </cols>
  <sheetData>
    <row r="1" spans="1:55" s="5" customFormat="1" ht="16" thickBot="1" x14ac:dyDescent="0.25">
      <c r="A1" s="176"/>
      <c r="B1" s="176"/>
      <c r="C1" s="63" t="s">
        <v>0</v>
      </c>
      <c r="D1" s="64" t="s">
        <v>1</v>
      </c>
      <c r="E1" s="65" t="s">
        <v>2</v>
      </c>
      <c r="F1" s="65" t="s">
        <v>3</v>
      </c>
      <c r="G1" s="65" t="s">
        <v>4</v>
      </c>
      <c r="H1" s="65" t="s">
        <v>5</v>
      </c>
      <c r="I1" s="65" t="s">
        <v>6</v>
      </c>
      <c r="J1" s="65" t="s">
        <v>7</v>
      </c>
      <c r="K1" s="65" t="s">
        <v>8</v>
      </c>
      <c r="L1" s="65" t="s">
        <v>9</v>
      </c>
      <c r="M1" s="65" t="s">
        <v>10</v>
      </c>
      <c r="N1" s="65" t="s">
        <v>11</v>
      </c>
      <c r="O1" s="65" t="s">
        <v>12</v>
      </c>
      <c r="P1" s="65" t="s">
        <v>13</v>
      </c>
      <c r="Q1" s="65" t="s">
        <v>14</v>
      </c>
      <c r="R1" s="65" t="s">
        <v>15</v>
      </c>
      <c r="S1" s="65" t="s">
        <v>16</v>
      </c>
      <c r="T1" s="65" t="s">
        <v>17</v>
      </c>
      <c r="U1" s="65" t="s">
        <v>18</v>
      </c>
      <c r="V1" s="65" t="s">
        <v>19</v>
      </c>
      <c r="W1" s="65" t="s">
        <v>20</v>
      </c>
      <c r="X1" s="65" t="s">
        <v>21</v>
      </c>
      <c r="Y1" s="65" t="s">
        <v>22</v>
      </c>
      <c r="Z1" s="65" t="s">
        <v>23</v>
      </c>
      <c r="AA1" s="65" t="s">
        <v>24</v>
      </c>
      <c r="AB1" s="65" t="s">
        <v>25</v>
      </c>
      <c r="AC1" s="65" t="s">
        <v>26</v>
      </c>
      <c r="AD1" s="65" t="s">
        <v>27</v>
      </c>
      <c r="AE1" s="65" t="s">
        <v>28</v>
      </c>
      <c r="AF1" s="65" t="s">
        <v>29</v>
      </c>
      <c r="AG1" s="65" t="s">
        <v>30</v>
      </c>
      <c r="AH1" s="65" t="s">
        <v>31</v>
      </c>
      <c r="AI1" s="65" t="s">
        <v>32</v>
      </c>
      <c r="AJ1" s="65" t="s">
        <v>33</v>
      </c>
      <c r="AK1" s="65" t="s">
        <v>34</v>
      </c>
      <c r="AL1" s="65" t="s">
        <v>35</v>
      </c>
      <c r="AM1" s="65" t="s">
        <v>36</v>
      </c>
      <c r="AN1" s="65" t="s">
        <v>37</v>
      </c>
      <c r="AO1" s="65" t="s">
        <v>38</v>
      </c>
      <c r="AP1" s="65" t="s">
        <v>39</v>
      </c>
      <c r="AQ1" s="65" t="s">
        <v>40</v>
      </c>
      <c r="AR1" s="65" t="s">
        <v>41</v>
      </c>
      <c r="AS1" s="65" t="s">
        <v>42</v>
      </c>
      <c r="AT1" s="65" t="s">
        <v>43</v>
      </c>
      <c r="AU1" s="65" t="s">
        <v>44</v>
      </c>
      <c r="AV1" s="65" t="s">
        <v>45</v>
      </c>
      <c r="AW1" s="65" t="s">
        <v>46</v>
      </c>
      <c r="AX1" s="65" t="s">
        <v>47</v>
      </c>
      <c r="AY1" s="65" t="s">
        <v>48</v>
      </c>
      <c r="AZ1" s="65" t="s">
        <v>49</v>
      </c>
      <c r="BA1" s="65" t="s">
        <v>50</v>
      </c>
      <c r="BB1" s="65" t="s">
        <v>51</v>
      </c>
      <c r="BC1" s="66" t="s">
        <v>52</v>
      </c>
    </row>
    <row r="2" spans="1:55" s="5" customFormat="1" ht="16" customHeight="1" thickBot="1" x14ac:dyDescent="0.25">
      <c r="A2" s="173" t="s">
        <v>118</v>
      </c>
      <c r="B2" s="177"/>
      <c r="C2" s="76"/>
      <c r="D2" s="77"/>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9"/>
    </row>
    <row r="3" spans="1:55" s="10" customFormat="1" ht="37.5" customHeight="1" x14ac:dyDescent="0.2">
      <c r="A3" s="30" t="s">
        <v>119</v>
      </c>
      <c r="B3" s="30" t="s">
        <v>53</v>
      </c>
      <c r="C3" s="29">
        <v>2</v>
      </c>
      <c r="D3" s="31">
        <f>C3*(10/8)</f>
        <v>2.5</v>
      </c>
      <c r="E3" s="32">
        <f>IF('Scoring Chart'!E3="Yes",2,IF('Scoring Chart'!E3="Partial", 1, 0))</f>
        <v>1</v>
      </c>
      <c r="F3" s="32">
        <f>IF('Scoring Chart'!F3="Yes",2,IF('Scoring Chart'!F3="Partial", 1, 0))</f>
        <v>2</v>
      </c>
      <c r="G3" s="32">
        <f>IF('Scoring Chart'!G3="Yes",2,IF('Scoring Chart'!G3="Partial", 1, 0))</f>
        <v>1</v>
      </c>
      <c r="H3" s="32">
        <f>IF('Scoring Chart'!H3="Yes",2,IF('Scoring Chart'!H3="Partial", 1, 0))</f>
        <v>2</v>
      </c>
      <c r="I3" s="32">
        <f>IF('Scoring Chart'!I3="Yes",2,IF('Scoring Chart'!I3="Partial", 1, 0))</f>
        <v>2</v>
      </c>
      <c r="J3" s="32">
        <f>IF('Scoring Chart'!J3="Yes",2,IF('Scoring Chart'!J3="Partial", 1, 0))</f>
        <v>1</v>
      </c>
      <c r="K3" s="32">
        <f>IF('Scoring Chart'!K3="Yes",2,IF('Scoring Chart'!K3="Partial", 1, 0))</f>
        <v>2</v>
      </c>
      <c r="L3" s="32">
        <f>IF('Scoring Chart'!L3="Yes",2,IF('Scoring Chart'!L3="Partial", 1, 0))</f>
        <v>2</v>
      </c>
      <c r="M3" s="32">
        <f>IF('Scoring Chart'!M3="Yes",2,IF('Scoring Chart'!M3="Partial", 1, 0))</f>
        <v>2</v>
      </c>
      <c r="N3" s="32">
        <f>IF('Scoring Chart'!N3="Yes",2,IF('Scoring Chart'!N3="Partial", 1, 0))</f>
        <v>1</v>
      </c>
      <c r="O3" s="32">
        <f>IF('Scoring Chart'!O3="Yes",2,IF('Scoring Chart'!O3="Partial", 1, 0))</f>
        <v>2</v>
      </c>
      <c r="P3" s="32">
        <f>IF('Scoring Chart'!P3="Yes",2,IF('Scoring Chart'!P3="Partial", 1, 0))</f>
        <v>2</v>
      </c>
      <c r="Q3" s="32">
        <f>IF('Scoring Chart'!Q3="Yes",2,IF('Scoring Chart'!Q3="Partial", 1, 0))</f>
        <v>1</v>
      </c>
      <c r="R3" s="32">
        <f>IF('Scoring Chart'!R3="Yes",2,IF('Scoring Chart'!R3="Partial", 1, 0))</f>
        <v>2</v>
      </c>
      <c r="S3" s="32">
        <f>IF('Scoring Chart'!S3="Yes",2,IF('Scoring Chart'!S3="Partial", 1, 0))</f>
        <v>2</v>
      </c>
      <c r="T3" s="32">
        <f>IF('Scoring Chart'!T3="Yes",2,IF('Scoring Chart'!T3="Partial", 1, 0))</f>
        <v>2</v>
      </c>
      <c r="U3" s="32">
        <f>IF('Scoring Chart'!U3="Yes",2,IF('Scoring Chart'!U3="Partial", 1, 0))</f>
        <v>2</v>
      </c>
      <c r="V3" s="32">
        <f>IF('Scoring Chart'!V3="Yes",2,IF('Scoring Chart'!V3="Partial", 1, 0))</f>
        <v>2</v>
      </c>
      <c r="W3" s="32">
        <f>IF('Scoring Chart'!W3="Yes",2,IF('Scoring Chart'!W3="Partial", 1, 0))</f>
        <v>2</v>
      </c>
      <c r="X3" s="32">
        <f>IF('Scoring Chart'!X3="Yes",2,IF('Scoring Chart'!X3="Partial", 1, 0))</f>
        <v>2</v>
      </c>
      <c r="Y3" s="32">
        <f>IF('Scoring Chart'!Y3="Yes",2,IF('Scoring Chart'!Y3="Partial", 1, 0))</f>
        <v>2</v>
      </c>
      <c r="Z3" s="32">
        <f>IF('Scoring Chart'!Z3="Yes",2,IF('Scoring Chart'!Z3="Partial", 1, 0))</f>
        <v>2</v>
      </c>
      <c r="AA3" s="32">
        <f>IF('Scoring Chart'!AA3="Yes",2,IF('Scoring Chart'!AA3="Partial", 1, 0))</f>
        <v>1</v>
      </c>
      <c r="AB3" s="32">
        <f>IF('Scoring Chart'!AB3="Yes",2,IF('Scoring Chart'!AB3="Partial", 1, 0))</f>
        <v>2</v>
      </c>
      <c r="AC3" s="32">
        <f>IF('Scoring Chart'!AC3="Yes",2,IF('Scoring Chart'!AC3="Partial", 1, 0))</f>
        <v>1</v>
      </c>
      <c r="AD3" s="32">
        <f>IF('Scoring Chart'!AD3="Yes",2,IF('Scoring Chart'!AD3="Partial", 1, 0))</f>
        <v>2</v>
      </c>
      <c r="AE3" s="32">
        <f>IF('Scoring Chart'!AE3="Yes",2,IF('Scoring Chart'!AE3="Partial", 1, 0))</f>
        <v>2</v>
      </c>
      <c r="AF3" s="32">
        <f>IF('Scoring Chart'!AF3="Yes",2,IF('Scoring Chart'!AF3="Partial", 1, 0))</f>
        <v>2</v>
      </c>
      <c r="AG3" s="32">
        <f>IF('Scoring Chart'!AG3="Yes",2,IF('Scoring Chart'!AG3="Partial", 1, 0))</f>
        <v>1</v>
      </c>
      <c r="AH3" s="32">
        <f>IF('Scoring Chart'!AH3="Yes",2,IF('Scoring Chart'!AH3="Partial", 1, 0))</f>
        <v>1</v>
      </c>
      <c r="AI3" s="32">
        <f>IF('Scoring Chart'!AI3="Yes",2,IF('Scoring Chart'!AI3="Partial", 1, 0))</f>
        <v>2</v>
      </c>
      <c r="AJ3" s="32">
        <f>IF('Scoring Chart'!AJ3="Yes",2,IF('Scoring Chart'!AJ3="Partial", 1, 0))</f>
        <v>2</v>
      </c>
      <c r="AK3" s="32">
        <f>IF('Scoring Chart'!AK3="Yes",2,IF('Scoring Chart'!AK3="Partial", 1, 0))</f>
        <v>2</v>
      </c>
      <c r="AL3" s="32">
        <f>IF('Scoring Chart'!AL3="Yes",2,IF('Scoring Chart'!AL3="Partial", 1, 0))</f>
        <v>2</v>
      </c>
      <c r="AM3" s="32">
        <f>IF('Scoring Chart'!AM3="Yes",2,IF('Scoring Chart'!AM3="Partial", 1, 0))</f>
        <v>1</v>
      </c>
      <c r="AN3" s="32">
        <f>IF('Scoring Chart'!AN3="Yes",2,IF('Scoring Chart'!AN3="Partial", 1, 0))</f>
        <v>2</v>
      </c>
      <c r="AO3" s="32">
        <f>IF('Scoring Chart'!AO3="Yes",2,IF('Scoring Chart'!AO3="Partial", 1, 0))</f>
        <v>2</v>
      </c>
      <c r="AP3" s="32">
        <f>IF('Scoring Chart'!AP3="Yes",2,IF('Scoring Chart'!AP3="Partial", 1, 0))</f>
        <v>1</v>
      </c>
      <c r="AQ3" s="32">
        <f>IF('Scoring Chart'!AQ3="Yes",2,IF('Scoring Chart'!AQ3="Partial", 1, 0))</f>
        <v>1</v>
      </c>
      <c r="AR3" s="32">
        <f>IF('Scoring Chart'!AR3="Yes",2,IF('Scoring Chart'!AR3="Partial", 1, 0))</f>
        <v>2</v>
      </c>
      <c r="AS3" s="32">
        <f>IF('Scoring Chart'!AS3="Yes",2,IF('Scoring Chart'!AS3="Partial", 1, 0))</f>
        <v>2</v>
      </c>
      <c r="AT3" s="32">
        <f>IF('Scoring Chart'!AT3="Yes",2,IF('Scoring Chart'!AT3="Partial", 1, 0))</f>
        <v>1</v>
      </c>
      <c r="AU3" s="32">
        <f>IF('Scoring Chart'!AU3="Yes",2,IF('Scoring Chart'!AU3="Partial", 1, 0))</f>
        <v>2</v>
      </c>
      <c r="AV3" s="32">
        <f>IF('Scoring Chart'!AV3="Yes",2,IF('Scoring Chart'!AV3="Partial", 1, 0))</f>
        <v>2</v>
      </c>
      <c r="AW3" s="32">
        <f>IF('Scoring Chart'!AW3="Yes",2,IF('Scoring Chart'!AW3="Partial", 1, 0))</f>
        <v>1</v>
      </c>
      <c r="AX3" s="32">
        <f>IF('Scoring Chart'!AX3="Yes",2,IF('Scoring Chart'!AX3="Partial", 1, 0))</f>
        <v>1</v>
      </c>
      <c r="AY3" s="32">
        <f>IF('Scoring Chart'!AY3="Yes",2,IF('Scoring Chart'!AY3="Partial", 1, 0))</f>
        <v>2</v>
      </c>
      <c r="AZ3" s="32">
        <f>IF('Scoring Chart'!AZ3="Yes",2,IF('Scoring Chart'!AZ3="Partial", 1, 0))</f>
        <v>2</v>
      </c>
      <c r="BA3" s="32">
        <f>IF('Scoring Chart'!BA3="Yes",2,IF('Scoring Chart'!BA3="Partial", 1, 0))</f>
        <v>1</v>
      </c>
      <c r="BB3" s="32">
        <f>IF('Scoring Chart'!BB3="Yes",2,IF('Scoring Chart'!BB3="Partial", 1, 0))</f>
        <v>2</v>
      </c>
      <c r="BC3" s="32">
        <f>IF('Scoring Chart'!BC3="Yes",2,IF('Scoring Chart'!BC3="Partial", 1, 0))</f>
        <v>1</v>
      </c>
    </row>
    <row r="4" spans="1:55" s="10" customFormat="1" ht="37.5" customHeight="1" x14ac:dyDescent="0.2">
      <c r="A4" s="27" t="s">
        <v>120</v>
      </c>
      <c r="B4" s="33" t="s">
        <v>56</v>
      </c>
      <c r="C4" s="34">
        <v>2</v>
      </c>
      <c r="D4" s="31">
        <f t="shared" ref="D4:D6" si="0">C4*(10/8)</f>
        <v>2.5</v>
      </c>
      <c r="E4" s="32">
        <f>IF('Scoring Chart'!E4="Yes",2,IF('Scoring Chart'!E4="Partial", 1, 0))</f>
        <v>2</v>
      </c>
      <c r="F4" s="32">
        <f>IF('Scoring Chart'!F4="Yes",2,IF('Scoring Chart'!F4="Partial", 1, 0))</f>
        <v>2</v>
      </c>
      <c r="G4" s="32">
        <f>IF('Scoring Chart'!G4="Yes",2,IF('Scoring Chart'!G4="Partial", 1, 0))</f>
        <v>2</v>
      </c>
      <c r="H4" s="32">
        <f>IF('Scoring Chart'!H4="Yes",2,IF('Scoring Chart'!H4="Partial", 1, 0))</f>
        <v>2</v>
      </c>
      <c r="I4" s="32">
        <f>IF('Scoring Chart'!I4="Yes",2,IF('Scoring Chart'!I4="Partial", 1, 0))</f>
        <v>2</v>
      </c>
      <c r="J4" s="32">
        <f>IF('Scoring Chart'!J4="Yes",2,IF('Scoring Chart'!J4="Partial", 1, 0))</f>
        <v>2</v>
      </c>
      <c r="K4" s="32">
        <f>IF('Scoring Chart'!K4="Yes",2,IF('Scoring Chart'!K4="Partial", 1, 0))</f>
        <v>2</v>
      </c>
      <c r="L4" s="32">
        <f>IF('Scoring Chart'!L4="Yes",2,IF('Scoring Chart'!L4="Partial", 1, 0))</f>
        <v>2</v>
      </c>
      <c r="M4" s="32">
        <f>IF('Scoring Chart'!M4="Yes",2,IF('Scoring Chart'!M4="Partial", 1, 0))</f>
        <v>2</v>
      </c>
      <c r="N4" s="32">
        <f>IF('Scoring Chart'!N4="Yes",2,IF('Scoring Chart'!N4="Partial", 1, 0))</f>
        <v>0</v>
      </c>
      <c r="O4" s="32">
        <f>IF('Scoring Chart'!O4="Yes",2,IF('Scoring Chart'!O4="Partial", 1, 0))</f>
        <v>2</v>
      </c>
      <c r="P4" s="32">
        <f>IF('Scoring Chart'!P4="Yes",2,IF('Scoring Chart'!P4="Partial", 1, 0))</f>
        <v>2</v>
      </c>
      <c r="Q4" s="32">
        <f>IF('Scoring Chart'!Q4="Yes",2,IF('Scoring Chart'!Q4="Partial", 1, 0))</f>
        <v>2</v>
      </c>
      <c r="R4" s="32">
        <f>IF('Scoring Chart'!R4="Yes",2,IF('Scoring Chart'!R4="Partial", 1, 0))</f>
        <v>2</v>
      </c>
      <c r="S4" s="32">
        <f>IF('Scoring Chart'!S4="Yes",2,IF('Scoring Chart'!S4="Partial", 1, 0))</f>
        <v>2</v>
      </c>
      <c r="T4" s="32">
        <f>IF('Scoring Chart'!T4="Yes",2,IF('Scoring Chart'!T4="Partial", 1, 0))</f>
        <v>2</v>
      </c>
      <c r="U4" s="32">
        <f>IF('Scoring Chart'!U4="Yes",2,IF('Scoring Chart'!U4="Partial", 1, 0))</f>
        <v>2</v>
      </c>
      <c r="V4" s="32">
        <f>IF('Scoring Chart'!V4="Yes",2,IF('Scoring Chart'!V4="Partial", 1, 0))</f>
        <v>2</v>
      </c>
      <c r="W4" s="32">
        <f>IF('Scoring Chart'!W4="Yes",2,IF('Scoring Chart'!W4="Partial", 1, 0))</f>
        <v>2</v>
      </c>
      <c r="X4" s="32">
        <f>IF('Scoring Chart'!X4="Yes",2,IF('Scoring Chart'!X4="Partial", 1, 0))</f>
        <v>2</v>
      </c>
      <c r="Y4" s="32">
        <f>IF('Scoring Chart'!Y4="Yes",2,IF('Scoring Chart'!Y4="Partial", 1, 0))</f>
        <v>2</v>
      </c>
      <c r="Z4" s="32">
        <f>IF('Scoring Chart'!Z4="Yes",2,IF('Scoring Chart'!Z4="Partial", 1, 0))</f>
        <v>2</v>
      </c>
      <c r="AA4" s="32">
        <f>IF('Scoring Chart'!AA4="Yes",2,IF('Scoring Chart'!AA4="Partial", 1, 0))</f>
        <v>2</v>
      </c>
      <c r="AB4" s="32">
        <f>IF('Scoring Chart'!AB4="Yes",2,IF('Scoring Chart'!AB4="Partial", 1, 0))</f>
        <v>2</v>
      </c>
      <c r="AC4" s="32">
        <f>IF('Scoring Chart'!AC4="Yes",2,IF('Scoring Chart'!AC4="Partial", 1, 0))</f>
        <v>0</v>
      </c>
      <c r="AD4" s="32">
        <f>IF('Scoring Chart'!AD4="Yes",2,IF('Scoring Chart'!AD4="Partial", 1, 0))</f>
        <v>2</v>
      </c>
      <c r="AE4" s="32">
        <f>IF('Scoring Chart'!AE4="Yes",2,IF('Scoring Chart'!AE4="Partial", 1, 0))</f>
        <v>0</v>
      </c>
      <c r="AF4" s="32">
        <f>IF('Scoring Chart'!AF4="Yes",2,IF('Scoring Chart'!AF4="Partial", 1, 0))</f>
        <v>2</v>
      </c>
      <c r="AG4" s="32">
        <f>IF('Scoring Chart'!AG4="Yes",2,IF('Scoring Chart'!AG4="Partial", 1, 0))</f>
        <v>2</v>
      </c>
      <c r="AH4" s="32">
        <f>IF('Scoring Chart'!AH4="Yes",2,IF('Scoring Chart'!AH4="Partial", 1, 0))</f>
        <v>0</v>
      </c>
      <c r="AI4" s="32">
        <f>IF('Scoring Chart'!AI4="Yes",2,IF('Scoring Chart'!AI4="Partial", 1, 0))</f>
        <v>2</v>
      </c>
      <c r="AJ4" s="32">
        <f>IF('Scoring Chart'!AJ4="Yes",2,IF('Scoring Chart'!AJ4="Partial", 1, 0))</f>
        <v>2</v>
      </c>
      <c r="AK4" s="32">
        <f>IF('Scoring Chart'!AK4="Yes",2,IF('Scoring Chart'!AK4="Partial", 1, 0))</f>
        <v>2</v>
      </c>
      <c r="AL4" s="32">
        <f>IF('Scoring Chart'!AL4="Yes",2,IF('Scoring Chart'!AL4="Partial", 1, 0))</f>
        <v>2</v>
      </c>
      <c r="AM4" s="32">
        <f>IF('Scoring Chart'!AM4="Yes",2,IF('Scoring Chart'!AM4="Partial", 1, 0))</f>
        <v>2</v>
      </c>
      <c r="AN4" s="32">
        <f>IF('Scoring Chart'!AN4="Yes",2,IF('Scoring Chart'!AN4="Partial", 1, 0))</f>
        <v>2</v>
      </c>
      <c r="AO4" s="32">
        <f>IF('Scoring Chart'!AO4="Yes",2,IF('Scoring Chart'!AO4="Partial", 1, 0))</f>
        <v>2</v>
      </c>
      <c r="AP4" s="32">
        <f>IF('Scoring Chart'!AP4="Yes",2,IF('Scoring Chart'!AP4="Partial", 1, 0))</f>
        <v>2</v>
      </c>
      <c r="AQ4" s="32">
        <f>IF('Scoring Chart'!AQ4="Yes",2,IF('Scoring Chart'!AQ4="Partial", 1, 0))</f>
        <v>2</v>
      </c>
      <c r="AR4" s="32">
        <f>IF('Scoring Chart'!AR4="Yes",2,IF('Scoring Chart'!AR4="Partial", 1, 0))</f>
        <v>2</v>
      </c>
      <c r="AS4" s="32">
        <f>IF('Scoring Chart'!AS4="Yes",2,IF('Scoring Chart'!AS4="Partial", 1, 0))</f>
        <v>2</v>
      </c>
      <c r="AT4" s="32">
        <f>IF('Scoring Chart'!AT4="Yes",2,IF('Scoring Chart'!AT4="Partial", 1, 0))</f>
        <v>0</v>
      </c>
      <c r="AU4" s="32">
        <f>IF('Scoring Chart'!AU4="Yes",2,IF('Scoring Chart'!AU4="Partial", 1, 0))</f>
        <v>2</v>
      </c>
      <c r="AV4" s="32">
        <f>IF('Scoring Chart'!AV4="Yes",2,IF('Scoring Chart'!AV4="Partial", 1, 0))</f>
        <v>2</v>
      </c>
      <c r="AW4" s="32">
        <f>IF('Scoring Chart'!AW4="Yes",2,IF('Scoring Chart'!AW4="Partial", 1, 0))</f>
        <v>0</v>
      </c>
      <c r="AX4" s="32">
        <f>IF('Scoring Chart'!AX4="Yes",2,IF('Scoring Chart'!AX4="Partial", 1, 0))</f>
        <v>0</v>
      </c>
      <c r="AY4" s="32">
        <f>IF('Scoring Chart'!AY4="Yes",2,IF('Scoring Chart'!AY4="Partial", 1, 0))</f>
        <v>0</v>
      </c>
      <c r="AZ4" s="32">
        <f>IF('Scoring Chart'!AZ4="Yes",2,IF('Scoring Chart'!AZ4="Partial", 1, 0))</f>
        <v>2</v>
      </c>
      <c r="BA4" s="32">
        <f>IF('Scoring Chart'!BA4="Yes",2,IF('Scoring Chart'!BA4="Partial", 1, 0))</f>
        <v>2</v>
      </c>
      <c r="BB4" s="32">
        <f>IF('Scoring Chart'!BB4="Yes",2,IF('Scoring Chart'!BB4="Partial", 1, 0))</f>
        <v>1</v>
      </c>
      <c r="BC4" s="32">
        <f>IF('Scoring Chart'!BC4="Yes",2,IF('Scoring Chart'!BC4="Partial", 1, 0))</f>
        <v>0</v>
      </c>
    </row>
    <row r="5" spans="1:55" s="10" customFormat="1" ht="37.5" customHeight="1" x14ac:dyDescent="0.2">
      <c r="A5" s="27" t="s">
        <v>121</v>
      </c>
      <c r="B5" s="35" t="s">
        <v>58</v>
      </c>
      <c r="C5" s="34">
        <v>2</v>
      </c>
      <c r="D5" s="31">
        <f t="shared" si="0"/>
        <v>2.5</v>
      </c>
      <c r="E5" s="32">
        <f>IF('Scoring Chart'!E5="Yes",2,IF('Scoring Chart'!E5="Partial", 1, 0))</f>
        <v>0</v>
      </c>
      <c r="F5" s="32">
        <f>IF('Scoring Chart'!F5="Yes",2,IF('Scoring Chart'!F5="Partial", 1, 0))</f>
        <v>2</v>
      </c>
      <c r="G5" s="32">
        <f>IF('Scoring Chart'!G5="Yes",2,IF('Scoring Chart'!G5="Partial", 1, 0))</f>
        <v>0</v>
      </c>
      <c r="H5" s="32">
        <f>IF('Scoring Chart'!H5="Yes",2,IF('Scoring Chart'!H5="Partial", 1, 0))</f>
        <v>0</v>
      </c>
      <c r="I5" s="32">
        <f>IF('Scoring Chart'!I5="Yes",2,IF('Scoring Chart'!I5="Partial", 1, 0))</f>
        <v>2</v>
      </c>
      <c r="J5" s="32">
        <f>IF('Scoring Chart'!J5="Yes",2,IF('Scoring Chart'!J5="Partial", 1, 0))</f>
        <v>0</v>
      </c>
      <c r="K5" s="32">
        <f>IF('Scoring Chart'!K5="Yes",2,IF('Scoring Chart'!K5="Partial", 1, 0))</f>
        <v>2</v>
      </c>
      <c r="L5" s="32">
        <f>IF('Scoring Chart'!L5="Yes",2,IF('Scoring Chart'!L5="Partial", 1, 0))</f>
        <v>2</v>
      </c>
      <c r="M5" s="32">
        <f>IF('Scoring Chart'!M5="Yes",2,IF('Scoring Chart'!M5="Partial", 1, 0))</f>
        <v>0</v>
      </c>
      <c r="N5" s="32">
        <f>IF('Scoring Chart'!N5="Yes",2,IF('Scoring Chart'!N5="Partial", 1, 0))</f>
        <v>2</v>
      </c>
      <c r="O5" s="32">
        <f>IF('Scoring Chart'!O5="Yes",2,IF('Scoring Chart'!O5="Partial", 1, 0))</f>
        <v>2</v>
      </c>
      <c r="P5" s="32">
        <f>IF('Scoring Chart'!P5="Yes",2,IF('Scoring Chart'!P5="Partial", 1, 0))</f>
        <v>2</v>
      </c>
      <c r="Q5" s="32">
        <f>IF('Scoring Chart'!Q5="Yes",2,IF('Scoring Chart'!Q5="Partial", 1, 0))</f>
        <v>2</v>
      </c>
      <c r="R5" s="32">
        <f>IF('Scoring Chart'!R5="Yes",2,IF('Scoring Chart'!R5="Partial", 1, 0))</f>
        <v>2</v>
      </c>
      <c r="S5" s="32">
        <f>IF('Scoring Chart'!S5="Yes",2,IF('Scoring Chart'!S5="Partial", 1, 0))</f>
        <v>2</v>
      </c>
      <c r="T5" s="32">
        <f>IF('Scoring Chart'!T5="Yes",2,IF('Scoring Chart'!T5="Partial", 1, 0))</f>
        <v>2</v>
      </c>
      <c r="U5" s="32">
        <f>IF('Scoring Chart'!U5="Yes",2,IF('Scoring Chart'!U5="Partial", 1, 0))</f>
        <v>2</v>
      </c>
      <c r="V5" s="32">
        <f>IF('Scoring Chart'!V5="Yes",2,IF('Scoring Chart'!V5="Partial", 1, 0))</f>
        <v>2</v>
      </c>
      <c r="W5" s="32">
        <f>IF('Scoring Chart'!W5="Yes",2,IF('Scoring Chart'!W5="Partial", 1, 0))</f>
        <v>2</v>
      </c>
      <c r="X5" s="32">
        <f>IF('Scoring Chart'!X5="Yes",2,IF('Scoring Chart'!X5="Partial", 1, 0))</f>
        <v>2</v>
      </c>
      <c r="Y5" s="32">
        <f>IF('Scoring Chart'!Y5="Yes",2,IF('Scoring Chart'!Y5="Partial", 1, 0))</f>
        <v>2</v>
      </c>
      <c r="Z5" s="32">
        <f>IF('Scoring Chart'!Z5="Yes",2,IF('Scoring Chart'!Z5="Partial", 1, 0))</f>
        <v>0</v>
      </c>
      <c r="AA5" s="32">
        <f>IF('Scoring Chart'!AA5="Yes",2,IF('Scoring Chart'!AA5="Partial", 1, 0))</f>
        <v>0</v>
      </c>
      <c r="AB5" s="32">
        <f>IF('Scoring Chart'!AB5="Yes",2,IF('Scoring Chart'!AB5="Partial", 1, 0))</f>
        <v>0</v>
      </c>
      <c r="AC5" s="32">
        <f>IF('Scoring Chart'!AC5="Yes",2,IF('Scoring Chart'!AC5="Partial", 1, 0))</f>
        <v>0</v>
      </c>
      <c r="AD5" s="32">
        <f>IF('Scoring Chart'!AD5="Yes",2,IF('Scoring Chart'!AD5="Partial", 1, 0))</f>
        <v>0</v>
      </c>
      <c r="AE5" s="32">
        <f>IF('Scoring Chart'!AE5="Yes",2,IF('Scoring Chart'!AE5="Partial", 1, 0))</f>
        <v>2</v>
      </c>
      <c r="AF5" s="32">
        <f>IF('Scoring Chart'!AF5="Yes",2,IF('Scoring Chart'!AF5="Partial", 1, 0))</f>
        <v>0</v>
      </c>
      <c r="AG5" s="32">
        <f>IF('Scoring Chart'!AG5="Yes",2,IF('Scoring Chart'!AG5="Partial", 1, 0))</f>
        <v>0</v>
      </c>
      <c r="AH5" s="32">
        <f>IF('Scoring Chart'!AH5="Yes",2,IF('Scoring Chart'!AH5="Partial", 1, 0))</f>
        <v>0</v>
      </c>
      <c r="AI5" s="32">
        <f>IF('Scoring Chart'!AI5="Yes",2,IF('Scoring Chart'!AI5="Partial", 1, 0))</f>
        <v>2</v>
      </c>
      <c r="AJ5" s="32">
        <f>IF('Scoring Chart'!AJ5="Yes",2,IF('Scoring Chart'!AJ5="Partial", 1, 0))</f>
        <v>2</v>
      </c>
      <c r="AK5" s="32">
        <f>IF('Scoring Chart'!AK5="Yes",2,IF('Scoring Chart'!AK5="Partial", 1, 0))</f>
        <v>2</v>
      </c>
      <c r="AL5" s="32">
        <f>IF('Scoring Chart'!AL5="Yes",2,IF('Scoring Chart'!AL5="Partial", 1, 0))</f>
        <v>0</v>
      </c>
      <c r="AM5" s="32">
        <f>IF('Scoring Chart'!AM5="Yes",2,IF('Scoring Chart'!AM5="Partial", 1, 0))</f>
        <v>0</v>
      </c>
      <c r="AN5" s="32">
        <f>IF('Scoring Chart'!AN5="Yes",2,IF('Scoring Chart'!AN5="Partial", 1, 0))</f>
        <v>2</v>
      </c>
      <c r="AO5" s="32">
        <f>IF('Scoring Chart'!AO5="Yes",2,IF('Scoring Chart'!AO5="Partial", 1, 0))</f>
        <v>0</v>
      </c>
      <c r="AP5" s="32">
        <f>IF('Scoring Chart'!AP5="Yes",2,IF('Scoring Chart'!AP5="Partial", 1, 0))</f>
        <v>2</v>
      </c>
      <c r="AQ5" s="32">
        <f>IF('Scoring Chart'!AQ5="Yes",2,IF('Scoring Chart'!AQ5="Partial", 1, 0))</f>
        <v>0</v>
      </c>
      <c r="AR5" s="32">
        <f>IF('Scoring Chart'!AR5="Yes",2,IF('Scoring Chart'!AR5="Partial", 1, 0))</f>
        <v>0</v>
      </c>
      <c r="AS5" s="32">
        <f>IF('Scoring Chart'!AS5="Yes",2,IF('Scoring Chart'!AS5="Partial", 1, 0))</f>
        <v>2</v>
      </c>
      <c r="AT5" s="32">
        <f>IF('Scoring Chart'!AT5="Yes",2,IF('Scoring Chart'!AT5="Partial", 1, 0))</f>
        <v>0</v>
      </c>
      <c r="AU5" s="32">
        <f>IF('Scoring Chart'!AU5="Yes",2,IF('Scoring Chart'!AU5="Partial", 1, 0))</f>
        <v>2</v>
      </c>
      <c r="AV5" s="32">
        <f>IF('Scoring Chart'!AV5="Yes",2,IF('Scoring Chart'!AV5="Partial", 1, 0))</f>
        <v>2</v>
      </c>
      <c r="AW5" s="32">
        <f>IF('Scoring Chart'!AW5="Yes",2,IF('Scoring Chart'!AW5="Partial", 1, 0))</f>
        <v>0</v>
      </c>
      <c r="AX5" s="32">
        <f>IF('Scoring Chart'!AX5="Yes",2,IF('Scoring Chart'!AX5="Partial", 1, 0))</f>
        <v>0</v>
      </c>
      <c r="AY5" s="32">
        <f>IF('Scoring Chart'!AY5="Yes",2,IF('Scoring Chart'!AY5="Partial", 1, 0))</f>
        <v>0</v>
      </c>
      <c r="AZ5" s="32">
        <f>IF('Scoring Chart'!AZ5="Yes",2,IF('Scoring Chart'!AZ5="Partial", 1, 0))</f>
        <v>2</v>
      </c>
      <c r="BA5" s="32">
        <f>IF('Scoring Chart'!BA5="Yes",2,IF('Scoring Chart'!BA5="Partial", 1, 0))</f>
        <v>0</v>
      </c>
      <c r="BB5" s="32">
        <f>IF('Scoring Chart'!BB5="Yes",2,IF('Scoring Chart'!BB5="Partial", 1, 0))</f>
        <v>0</v>
      </c>
      <c r="BC5" s="32">
        <f>IF('Scoring Chart'!BC5="Yes",2,IF('Scoring Chart'!BC5="Partial", 1, 0))</f>
        <v>0</v>
      </c>
    </row>
    <row r="6" spans="1:55" s="10" customFormat="1" ht="37.5" customHeight="1" x14ac:dyDescent="0.2">
      <c r="A6" s="27" t="s">
        <v>122</v>
      </c>
      <c r="B6" s="35" t="s">
        <v>59</v>
      </c>
      <c r="C6" s="34">
        <v>2</v>
      </c>
      <c r="D6" s="31">
        <f t="shared" si="0"/>
        <v>2.5</v>
      </c>
      <c r="E6" s="32">
        <f>IF('Scoring Chart'!E6="Yes",2,IF('Scoring Chart'!E6="Partial", 1, 0))</f>
        <v>2</v>
      </c>
      <c r="F6" s="32">
        <f>IF('Scoring Chart'!F6="Yes",2,IF('Scoring Chart'!F6="Partial", 1, 0))</f>
        <v>2</v>
      </c>
      <c r="G6" s="32">
        <f>IF('Scoring Chart'!G6="Yes",2,IF('Scoring Chart'!G6="Partial", 1, 0))</f>
        <v>0</v>
      </c>
      <c r="H6" s="32">
        <f>IF('Scoring Chart'!H6="Yes",2,IF('Scoring Chart'!H6="Partial", 1, 0))</f>
        <v>2</v>
      </c>
      <c r="I6" s="32">
        <f>IF('Scoring Chart'!I6="Yes",2,IF('Scoring Chart'!I6="Partial", 1, 0))</f>
        <v>2</v>
      </c>
      <c r="J6" s="32">
        <f>IF('Scoring Chart'!J6="Yes",2,IF('Scoring Chart'!J6="Partial", 1, 0))</f>
        <v>0</v>
      </c>
      <c r="K6" s="32">
        <f>IF('Scoring Chart'!K6="Yes",2,IF('Scoring Chart'!K6="Partial", 1, 0))</f>
        <v>2</v>
      </c>
      <c r="L6" s="32">
        <f>IF('Scoring Chart'!L6="Yes",2,IF('Scoring Chart'!L6="Partial", 1, 0))</f>
        <v>2</v>
      </c>
      <c r="M6" s="32">
        <f>IF('Scoring Chart'!M6="Yes",2,IF('Scoring Chart'!M6="Partial", 1, 0))</f>
        <v>2</v>
      </c>
      <c r="N6" s="32">
        <f>IF('Scoring Chart'!N6="Yes",2,IF('Scoring Chart'!N6="Partial", 1, 0))</f>
        <v>2</v>
      </c>
      <c r="O6" s="32">
        <f>IF('Scoring Chart'!O6="Yes",2,IF('Scoring Chart'!O6="Partial", 1, 0))</f>
        <v>2</v>
      </c>
      <c r="P6" s="32">
        <f>IF('Scoring Chart'!P6="Yes",2,IF('Scoring Chart'!P6="Partial", 1, 0))</f>
        <v>2</v>
      </c>
      <c r="Q6" s="32">
        <f>IF('Scoring Chart'!Q6="Yes",2,IF('Scoring Chart'!Q6="Partial", 1, 0))</f>
        <v>2</v>
      </c>
      <c r="R6" s="32">
        <f>IF('Scoring Chart'!R6="Yes",2,IF('Scoring Chart'!R6="Partial", 1, 0))</f>
        <v>2</v>
      </c>
      <c r="S6" s="32">
        <f>IF('Scoring Chart'!S6="Yes",2,IF('Scoring Chart'!S6="Partial", 1, 0))</f>
        <v>2</v>
      </c>
      <c r="T6" s="32">
        <f>IF('Scoring Chart'!T6="Yes",2,IF('Scoring Chart'!T6="Partial", 1, 0))</f>
        <v>2</v>
      </c>
      <c r="U6" s="32">
        <f>IF('Scoring Chart'!U6="Yes",2,IF('Scoring Chart'!U6="Partial", 1, 0))</f>
        <v>2</v>
      </c>
      <c r="V6" s="32">
        <f>IF('Scoring Chart'!V6="Yes",2,IF('Scoring Chart'!V6="Partial", 1, 0))</f>
        <v>2</v>
      </c>
      <c r="W6" s="32">
        <f>IF('Scoring Chart'!W6="Yes",2,IF('Scoring Chart'!W6="Partial", 1, 0))</f>
        <v>2</v>
      </c>
      <c r="X6" s="32">
        <f>IF('Scoring Chart'!X6="Yes",2,IF('Scoring Chart'!X6="Partial", 1, 0))</f>
        <v>2</v>
      </c>
      <c r="Y6" s="32">
        <f>IF('Scoring Chart'!Y6="Yes",2,IF('Scoring Chart'!Y6="Partial", 1, 0))</f>
        <v>2</v>
      </c>
      <c r="Z6" s="32">
        <f>IF('Scoring Chart'!Z6="Yes",2,IF('Scoring Chart'!Z6="Partial", 1, 0))</f>
        <v>2</v>
      </c>
      <c r="AA6" s="32">
        <f>IF('Scoring Chart'!AA6="Yes",2,IF('Scoring Chart'!AA6="Partial", 1, 0))</f>
        <v>0</v>
      </c>
      <c r="AB6" s="32">
        <f>IF('Scoring Chart'!AB6="Yes",2,IF('Scoring Chart'!AB6="Partial", 1, 0))</f>
        <v>2</v>
      </c>
      <c r="AC6" s="32">
        <f>IF('Scoring Chart'!AC6="Yes",2,IF('Scoring Chart'!AC6="Partial", 1, 0))</f>
        <v>0</v>
      </c>
      <c r="AD6" s="32">
        <f>IF('Scoring Chart'!AD6="Yes",2,IF('Scoring Chart'!AD6="Partial", 1, 0))</f>
        <v>2</v>
      </c>
      <c r="AE6" s="32">
        <f>IF('Scoring Chart'!AE6="Yes",2,IF('Scoring Chart'!AE6="Partial", 1, 0))</f>
        <v>2</v>
      </c>
      <c r="AF6" s="32">
        <f>IF('Scoring Chart'!AF6="Yes",2,IF('Scoring Chart'!AF6="Partial", 1, 0))</f>
        <v>2</v>
      </c>
      <c r="AG6" s="32">
        <f>IF('Scoring Chart'!AG6="Yes",2,IF('Scoring Chart'!AG6="Partial", 1, 0))</f>
        <v>2</v>
      </c>
      <c r="AH6" s="32">
        <f>IF('Scoring Chart'!AH6="Yes",2,IF('Scoring Chart'!AH6="Partial", 1, 0))</f>
        <v>0</v>
      </c>
      <c r="AI6" s="32">
        <f>IF('Scoring Chart'!AI6="Yes",2,IF('Scoring Chart'!AI6="Partial", 1, 0))</f>
        <v>2</v>
      </c>
      <c r="AJ6" s="32">
        <f>IF('Scoring Chart'!AJ6="Yes",2,IF('Scoring Chart'!AJ6="Partial", 1, 0))</f>
        <v>0</v>
      </c>
      <c r="AK6" s="32">
        <f>IF('Scoring Chart'!AK6="Yes",2,IF('Scoring Chart'!AK6="Partial", 1, 0))</f>
        <v>2</v>
      </c>
      <c r="AL6" s="32">
        <f>IF('Scoring Chart'!AL6="Yes",2,IF('Scoring Chart'!AL6="Partial", 1, 0))</f>
        <v>2</v>
      </c>
      <c r="AM6" s="32">
        <f>IF('Scoring Chart'!AM6="Yes",2,IF('Scoring Chart'!AM6="Partial", 1, 0))</f>
        <v>0</v>
      </c>
      <c r="AN6" s="32">
        <f>IF('Scoring Chart'!AN6="Yes",2,IF('Scoring Chart'!AN6="Partial", 1, 0))</f>
        <v>2</v>
      </c>
      <c r="AO6" s="32">
        <f>IF('Scoring Chart'!AO6="Yes",2,IF('Scoring Chart'!AO6="Partial", 1, 0))</f>
        <v>2</v>
      </c>
      <c r="AP6" s="32">
        <f>IF('Scoring Chart'!AP6="Yes",2,IF('Scoring Chart'!AP6="Partial", 1, 0))</f>
        <v>2</v>
      </c>
      <c r="AQ6" s="32">
        <f>IF('Scoring Chart'!AQ6="Yes",2,IF('Scoring Chart'!AQ6="Partial", 1, 0))</f>
        <v>0</v>
      </c>
      <c r="AR6" s="32">
        <f>IF('Scoring Chart'!AR6="Yes",2,IF('Scoring Chart'!AR6="Partial", 1, 0))</f>
        <v>2</v>
      </c>
      <c r="AS6" s="32">
        <f>IF('Scoring Chart'!AS6="Yes",2,IF('Scoring Chart'!AS6="Partial", 1, 0))</f>
        <v>2</v>
      </c>
      <c r="AT6" s="32">
        <f>IF('Scoring Chart'!AT6="Yes",2,IF('Scoring Chart'!AT6="Partial", 1, 0))</f>
        <v>0</v>
      </c>
      <c r="AU6" s="32">
        <f>IF('Scoring Chart'!AU6="Yes",2,IF('Scoring Chart'!AU6="Partial", 1, 0))</f>
        <v>2</v>
      </c>
      <c r="AV6" s="32">
        <f>IF('Scoring Chart'!AV6="Yes",2,IF('Scoring Chart'!AV6="Partial", 1, 0))</f>
        <v>2</v>
      </c>
      <c r="AW6" s="32">
        <f>IF('Scoring Chart'!AW6="Yes",2,IF('Scoring Chart'!AW6="Partial", 1, 0))</f>
        <v>0</v>
      </c>
      <c r="AX6" s="32">
        <f>IF('Scoring Chart'!AX6="Yes",2,IF('Scoring Chart'!AX6="Partial", 1, 0))</f>
        <v>0</v>
      </c>
      <c r="AY6" s="32">
        <f>IF('Scoring Chart'!AY6="Yes",2,IF('Scoring Chart'!AY6="Partial", 1, 0))</f>
        <v>0</v>
      </c>
      <c r="AZ6" s="32">
        <f>IF('Scoring Chart'!AZ6="Yes",2,IF('Scoring Chart'!AZ6="Partial", 1, 0))</f>
        <v>2</v>
      </c>
      <c r="BA6" s="32">
        <f>IF('Scoring Chart'!BA6="Yes",2,IF('Scoring Chart'!BA6="Partial", 1, 0))</f>
        <v>2</v>
      </c>
      <c r="BB6" s="32">
        <f>IF('Scoring Chart'!BB6="Yes",2,IF('Scoring Chart'!BB6="Partial", 1, 0))</f>
        <v>2</v>
      </c>
      <c r="BC6" s="32">
        <f>IF('Scoring Chart'!BC6="Yes",2,IF('Scoring Chart'!BC6="Partial", 1, 0))</f>
        <v>0</v>
      </c>
    </row>
    <row r="7" spans="1:55" s="10" customFormat="1" ht="20.25" customHeight="1" x14ac:dyDescent="0.2">
      <c r="A7" s="178"/>
      <c r="B7" s="36" t="s">
        <v>60</v>
      </c>
      <c r="C7" s="37">
        <f>SUM(C3:C6)</f>
        <v>8</v>
      </c>
      <c r="D7" s="38" t="s">
        <v>61</v>
      </c>
      <c r="E7" s="32">
        <f>SUM(E3:E6)</f>
        <v>5</v>
      </c>
      <c r="F7" s="32">
        <f t="shared" ref="F7:BC7" si="1">SUM(F3:F6)</f>
        <v>8</v>
      </c>
      <c r="G7" s="32">
        <f t="shared" si="1"/>
        <v>3</v>
      </c>
      <c r="H7" s="32">
        <f t="shared" si="1"/>
        <v>6</v>
      </c>
      <c r="I7" s="32">
        <f t="shared" si="1"/>
        <v>8</v>
      </c>
      <c r="J7" s="32">
        <f t="shared" si="1"/>
        <v>3</v>
      </c>
      <c r="K7" s="32">
        <f t="shared" si="1"/>
        <v>8</v>
      </c>
      <c r="L7" s="32">
        <f t="shared" si="1"/>
        <v>8</v>
      </c>
      <c r="M7" s="32">
        <f t="shared" si="1"/>
        <v>6</v>
      </c>
      <c r="N7" s="32">
        <f t="shared" si="1"/>
        <v>5</v>
      </c>
      <c r="O7" s="32">
        <f t="shared" si="1"/>
        <v>8</v>
      </c>
      <c r="P7" s="32">
        <f t="shared" si="1"/>
        <v>8</v>
      </c>
      <c r="Q7" s="32">
        <f t="shared" si="1"/>
        <v>7</v>
      </c>
      <c r="R7" s="32">
        <f t="shared" si="1"/>
        <v>8</v>
      </c>
      <c r="S7" s="32">
        <f t="shared" si="1"/>
        <v>8</v>
      </c>
      <c r="T7" s="32">
        <f t="shared" si="1"/>
        <v>8</v>
      </c>
      <c r="U7" s="32">
        <f t="shared" si="1"/>
        <v>8</v>
      </c>
      <c r="V7" s="32">
        <f t="shared" si="1"/>
        <v>8</v>
      </c>
      <c r="W7" s="32">
        <f t="shared" si="1"/>
        <v>8</v>
      </c>
      <c r="X7" s="32">
        <f t="shared" si="1"/>
        <v>8</v>
      </c>
      <c r="Y7" s="32">
        <f t="shared" si="1"/>
        <v>8</v>
      </c>
      <c r="Z7" s="32">
        <f t="shared" si="1"/>
        <v>6</v>
      </c>
      <c r="AA7" s="32">
        <f t="shared" si="1"/>
        <v>3</v>
      </c>
      <c r="AB7" s="32">
        <f t="shared" si="1"/>
        <v>6</v>
      </c>
      <c r="AC7" s="32">
        <f t="shared" si="1"/>
        <v>1</v>
      </c>
      <c r="AD7" s="32">
        <f t="shared" si="1"/>
        <v>6</v>
      </c>
      <c r="AE7" s="32">
        <f t="shared" si="1"/>
        <v>6</v>
      </c>
      <c r="AF7" s="32">
        <f t="shared" si="1"/>
        <v>6</v>
      </c>
      <c r="AG7" s="32">
        <f t="shared" si="1"/>
        <v>5</v>
      </c>
      <c r="AH7" s="32">
        <f t="shared" si="1"/>
        <v>1</v>
      </c>
      <c r="AI7" s="32">
        <f t="shared" si="1"/>
        <v>8</v>
      </c>
      <c r="AJ7" s="32">
        <f t="shared" si="1"/>
        <v>6</v>
      </c>
      <c r="AK7" s="32">
        <f t="shared" si="1"/>
        <v>8</v>
      </c>
      <c r="AL7" s="32">
        <f t="shared" si="1"/>
        <v>6</v>
      </c>
      <c r="AM7" s="32">
        <f t="shared" si="1"/>
        <v>3</v>
      </c>
      <c r="AN7" s="32">
        <f t="shared" si="1"/>
        <v>8</v>
      </c>
      <c r="AO7" s="32">
        <f t="shared" si="1"/>
        <v>6</v>
      </c>
      <c r="AP7" s="32">
        <f t="shared" si="1"/>
        <v>7</v>
      </c>
      <c r="AQ7" s="32">
        <f t="shared" si="1"/>
        <v>3</v>
      </c>
      <c r="AR7" s="32">
        <f t="shared" si="1"/>
        <v>6</v>
      </c>
      <c r="AS7" s="32">
        <f t="shared" si="1"/>
        <v>8</v>
      </c>
      <c r="AT7" s="32">
        <f t="shared" si="1"/>
        <v>1</v>
      </c>
      <c r="AU7" s="32">
        <f t="shared" si="1"/>
        <v>8</v>
      </c>
      <c r="AV7" s="32">
        <f t="shared" si="1"/>
        <v>8</v>
      </c>
      <c r="AW7" s="32">
        <f t="shared" si="1"/>
        <v>1</v>
      </c>
      <c r="AX7" s="32">
        <f t="shared" si="1"/>
        <v>1</v>
      </c>
      <c r="AY7" s="32">
        <f t="shared" si="1"/>
        <v>2</v>
      </c>
      <c r="AZ7" s="32">
        <f t="shared" si="1"/>
        <v>8</v>
      </c>
      <c r="BA7" s="32">
        <f t="shared" si="1"/>
        <v>5</v>
      </c>
      <c r="BB7" s="32">
        <f t="shared" si="1"/>
        <v>5</v>
      </c>
      <c r="BC7" s="32">
        <f t="shared" si="1"/>
        <v>1</v>
      </c>
    </row>
    <row r="8" spans="1:55" s="43" customFormat="1" ht="20.25" customHeight="1" thickBot="1" x14ac:dyDescent="0.25">
      <c r="A8" s="179"/>
      <c r="B8" s="39" t="s">
        <v>62</v>
      </c>
      <c r="C8" s="40" t="s">
        <v>61</v>
      </c>
      <c r="D8" s="41">
        <v>10</v>
      </c>
      <c r="E8" s="42">
        <f>E7*(10/8)</f>
        <v>6.25</v>
      </c>
      <c r="F8" s="42">
        <f t="shared" ref="F8:BC8" si="2">F7*(10/8)</f>
        <v>10</v>
      </c>
      <c r="G8" s="42">
        <f t="shared" si="2"/>
        <v>3.75</v>
      </c>
      <c r="H8" s="42">
        <f t="shared" si="2"/>
        <v>7.5</v>
      </c>
      <c r="I8" s="42">
        <f t="shared" si="2"/>
        <v>10</v>
      </c>
      <c r="J8" s="42">
        <f t="shared" si="2"/>
        <v>3.75</v>
      </c>
      <c r="K8" s="42">
        <f t="shared" si="2"/>
        <v>10</v>
      </c>
      <c r="L8" s="42">
        <f t="shared" si="2"/>
        <v>10</v>
      </c>
      <c r="M8" s="42">
        <f t="shared" si="2"/>
        <v>7.5</v>
      </c>
      <c r="N8" s="42">
        <f t="shared" si="2"/>
        <v>6.25</v>
      </c>
      <c r="O8" s="42">
        <f t="shared" si="2"/>
        <v>10</v>
      </c>
      <c r="P8" s="42">
        <f t="shared" si="2"/>
        <v>10</v>
      </c>
      <c r="Q8" s="42">
        <f t="shared" si="2"/>
        <v>8.75</v>
      </c>
      <c r="R8" s="42">
        <f t="shared" si="2"/>
        <v>10</v>
      </c>
      <c r="S8" s="42">
        <f t="shared" si="2"/>
        <v>10</v>
      </c>
      <c r="T8" s="42">
        <f t="shared" si="2"/>
        <v>10</v>
      </c>
      <c r="U8" s="42">
        <f t="shared" si="2"/>
        <v>10</v>
      </c>
      <c r="V8" s="42">
        <f t="shared" si="2"/>
        <v>10</v>
      </c>
      <c r="W8" s="42">
        <f t="shared" si="2"/>
        <v>10</v>
      </c>
      <c r="X8" s="42">
        <f t="shared" si="2"/>
        <v>10</v>
      </c>
      <c r="Y8" s="42">
        <f t="shared" si="2"/>
        <v>10</v>
      </c>
      <c r="Z8" s="42">
        <f t="shared" si="2"/>
        <v>7.5</v>
      </c>
      <c r="AA8" s="42">
        <f t="shared" si="2"/>
        <v>3.75</v>
      </c>
      <c r="AB8" s="42">
        <f t="shared" si="2"/>
        <v>7.5</v>
      </c>
      <c r="AC8" s="42">
        <f t="shared" si="2"/>
        <v>1.25</v>
      </c>
      <c r="AD8" s="42">
        <f t="shared" si="2"/>
        <v>7.5</v>
      </c>
      <c r="AE8" s="42">
        <f t="shared" si="2"/>
        <v>7.5</v>
      </c>
      <c r="AF8" s="42">
        <f t="shared" si="2"/>
        <v>7.5</v>
      </c>
      <c r="AG8" s="42">
        <f t="shared" si="2"/>
        <v>6.25</v>
      </c>
      <c r="AH8" s="42">
        <f t="shared" si="2"/>
        <v>1.25</v>
      </c>
      <c r="AI8" s="42">
        <f t="shared" si="2"/>
        <v>10</v>
      </c>
      <c r="AJ8" s="42">
        <f t="shared" si="2"/>
        <v>7.5</v>
      </c>
      <c r="AK8" s="42">
        <f t="shared" si="2"/>
        <v>10</v>
      </c>
      <c r="AL8" s="42">
        <f t="shared" si="2"/>
        <v>7.5</v>
      </c>
      <c r="AM8" s="42">
        <f t="shared" si="2"/>
        <v>3.75</v>
      </c>
      <c r="AN8" s="42">
        <f t="shared" si="2"/>
        <v>10</v>
      </c>
      <c r="AO8" s="42">
        <f t="shared" si="2"/>
        <v>7.5</v>
      </c>
      <c r="AP8" s="42">
        <f t="shared" si="2"/>
        <v>8.75</v>
      </c>
      <c r="AQ8" s="42">
        <f t="shared" si="2"/>
        <v>3.75</v>
      </c>
      <c r="AR8" s="42">
        <f t="shared" si="2"/>
        <v>7.5</v>
      </c>
      <c r="AS8" s="42">
        <f t="shared" si="2"/>
        <v>10</v>
      </c>
      <c r="AT8" s="42">
        <f t="shared" si="2"/>
        <v>1.25</v>
      </c>
      <c r="AU8" s="42">
        <f t="shared" si="2"/>
        <v>10</v>
      </c>
      <c r="AV8" s="42">
        <f t="shared" si="2"/>
        <v>10</v>
      </c>
      <c r="AW8" s="42">
        <f t="shared" si="2"/>
        <v>1.25</v>
      </c>
      <c r="AX8" s="42">
        <f t="shared" si="2"/>
        <v>1.25</v>
      </c>
      <c r="AY8" s="42">
        <f t="shared" si="2"/>
        <v>2.5</v>
      </c>
      <c r="AZ8" s="42">
        <f t="shared" si="2"/>
        <v>10</v>
      </c>
      <c r="BA8" s="42">
        <f t="shared" si="2"/>
        <v>6.25</v>
      </c>
      <c r="BB8" s="42">
        <f t="shared" si="2"/>
        <v>6.25</v>
      </c>
      <c r="BC8" s="42">
        <f t="shared" si="2"/>
        <v>1.25</v>
      </c>
    </row>
    <row r="9" spans="1:55" s="43" customFormat="1" ht="20.25" customHeight="1" thickBot="1" x14ac:dyDescent="0.25">
      <c r="A9" s="173" t="s">
        <v>123</v>
      </c>
      <c r="B9" s="174"/>
      <c r="C9" s="74"/>
      <c r="D9" s="8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row>
    <row r="10" spans="1:55" s="10" customFormat="1" ht="37.5" customHeight="1" x14ac:dyDescent="0.2">
      <c r="A10" s="30" t="s">
        <v>119</v>
      </c>
      <c r="B10" s="51" t="s">
        <v>63</v>
      </c>
      <c r="C10" s="45">
        <v>10</v>
      </c>
      <c r="D10" s="80">
        <f>C10*(10/20)</f>
        <v>5</v>
      </c>
      <c r="E10" s="44">
        <f>IF('Scoring Chart'!E10="Yes", 10, 0)</f>
        <v>0</v>
      </c>
      <c r="F10" s="44">
        <f>IF('Scoring Chart'!F10="Yes", 10, 0)</f>
        <v>10</v>
      </c>
      <c r="G10" s="44">
        <f>IF('Scoring Chart'!G10="Yes", 10, 0)</f>
        <v>0</v>
      </c>
      <c r="H10" s="44">
        <f>IF('Scoring Chart'!H10="Yes", 10, 0)</f>
        <v>10</v>
      </c>
      <c r="I10" s="44">
        <f>IF('Scoring Chart'!I10="Yes", 10, 0)</f>
        <v>10</v>
      </c>
      <c r="J10" s="44">
        <f>IF('Scoring Chart'!J10="Yes", 10, 0)</f>
        <v>0</v>
      </c>
      <c r="K10" s="44">
        <f>IF('Scoring Chart'!K10="Yes", 10, 0)</f>
        <v>10</v>
      </c>
      <c r="L10" s="44">
        <f>IF('Scoring Chart'!L10="Yes", 10, 0)</f>
        <v>0</v>
      </c>
      <c r="M10" s="44">
        <f>IF('Scoring Chart'!M10="Yes", 10, 0)</f>
        <v>0</v>
      </c>
      <c r="N10" s="44">
        <f>IF('Scoring Chart'!N10="Yes", 10, 0)</f>
        <v>0</v>
      </c>
      <c r="O10" s="44">
        <f>IF('Scoring Chart'!O10="Yes", 10, 0)</f>
        <v>10</v>
      </c>
      <c r="P10" s="44">
        <f>IF('Scoring Chart'!P10="Yes", 10, 0)</f>
        <v>10</v>
      </c>
      <c r="Q10" s="44">
        <f>IF('Scoring Chart'!Q10="Yes", 10, 0)</f>
        <v>0</v>
      </c>
      <c r="R10" s="44">
        <f>IF('Scoring Chart'!R10="Yes", 10, 0)</f>
        <v>0</v>
      </c>
      <c r="S10" s="44">
        <f>IF('Scoring Chart'!S10="Yes", 10, 0)</f>
        <v>0</v>
      </c>
      <c r="T10" s="44">
        <f>IF('Scoring Chart'!T10="Yes", 10, 0)</f>
        <v>10</v>
      </c>
      <c r="U10" s="44">
        <f>IF('Scoring Chart'!U10="Yes", 10, 0)</f>
        <v>10</v>
      </c>
      <c r="V10" s="44">
        <f>IF('Scoring Chart'!V10="Yes", 10, 0)</f>
        <v>10</v>
      </c>
      <c r="W10" s="44">
        <f>IF('Scoring Chart'!W10="Yes", 10, 0)</f>
        <v>0</v>
      </c>
      <c r="X10" s="44">
        <f>IF('Scoring Chart'!X10="Yes", 10, 0)</f>
        <v>0</v>
      </c>
      <c r="Y10" s="44">
        <f>IF('Scoring Chart'!Y10="Yes", 10, 0)</f>
        <v>0</v>
      </c>
      <c r="Z10" s="44">
        <f>IF('Scoring Chart'!Z10="Yes", 10, 0)</f>
        <v>0</v>
      </c>
      <c r="AA10" s="44">
        <f>IF('Scoring Chart'!AA10="Yes", 10, 0)</f>
        <v>0</v>
      </c>
      <c r="AB10" s="44">
        <f>IF('Scoring Chart'!AB10="Yes", 10, 0)</f>
        <v>0</v>
      </c>
      <c r="AC10" s="44">
        <f>IF('Scoring Chart'!AC10="Yes", 10, 0)</f>
        <v>0</v>
      </c>
      <c r="AD10" s="44">
        <f>IF('Scoring Chart'!AD10="Yes", 10, 0)</f>
        <v>10</v>
      </c>
      <c r="AE10" s="44">
        <f>IF('Scoring Chart'!AE10="Yes", 10, 0)</f>
        <v>0</v>
      </c>
      <c r="AF10" s="44">
        <f>IF('Scoring Chart'!AF10="Yes", 10, 0)</f>
        <v>10</v>
      </c>
      <c r="AG10" s="44">
        <f>IF('Scoring Chart'!AG10="Yes", 10, 0)</f>
        <v>0</v>
      </c>
      <c r="AH10" s="44">
        <f>IF('Scoring Chart'!AH10="Yes", 10, 0)</f>
        <v>0</v>
      </c>
      <c r="AI10" s="44">
        <f>IF('Scoring Chart'!AI10="Yes", 10, 0)</f>
        <v>0</v>
      </c>
      <c r="AJ10" s="44">
        <f>IF('Scoring Chart'!AJ10="Yes", 10, 0)</f>
        <v>10</v>
      </c>
      <c r="AK10" s="44">
        <f>IF('Scoring Chart'!AK10="Yes", 10, 0)</f>
        <v>0</v>
      </c>
      <c r="AL10" s="44">
        <f>IF('Scoring Chart'!AL10="Yes", 10, 0)</f>
        <v>10</v>
      </c>
      <c r="AM10" s="44">
        <f>IF('Scoring Chart'!AM10="Yes", 10, 0)</f>
        <v>0</v>
      </c>
      <c r="AN10" s="44">
        <f>IF('Scoring Chart'!AN10="Yes", 10, 0)</f>
        <v>0</v>
      </c>
      <c r="AO10" s="44">
        <f>IF('Scoring Chart'!AO10="Yes", 10, 0)</f>
        <v>10</v>
      </c>
      <c r="AP10" s="44">
        <f>IF('Scoring Chart'!AP10="Yes", 10, 0)</f>
        <v>0</v>
      </c>
      <c r="AQ10" s="44">
        <f>IF('Scoring Chart'!AQ10="Yes", 10, 0)</f>
        <v>0</v>
      </c>
      <c r="AR10" s="44">
        <f>IF('Scoring Chart'!AR10="Yes", 10, 0)</f>
        <v>0</v>
      </c>
      <c r="AS10" s="44">
        <f>IF('Scoring Chart'!AS10="Yes", 10, 0)</f>
        <v>0</v>
      </c>
      <c r="AT10" s="44">
        <f>IF('Scoring Chart'!AT10="Yes", 10, 0)</f>
        <v>0</v>
      </c>
      <c r="AU10" s="44">
        <f>IF('Scoring Chart'!AU10="Yes", 10, 0)</f>
        <v>0</v>
      </c>
      <c r="AV10" s="44">
        <f>IF('Scoring Chart'!AV10="Yes", 10, 0)</f>
        <v>10</v>
      </c>
      <c r="AW10" s="44">
        <f>IF('Scoring Chart'!AW10="Yes", 10, 0)</f>
        <v>0</v>
      </c>
      <c r="AX10" s="44">
        <f>IF('Scoring Chart'!AX10="Yes", 10, 0)</f>
        <v>0</v>
      </c>
      <c r="AY10" s="44">
        <f>IF('Scoring Chart'!AY10="Yes", 10, 0)</f>
        <v>0</v>
      </c>
      <c r="AZ10" s="44">
        <f>IF('Scoring Chart'!AZ10="Yes", 10, 0)</f>
        <v>10</v>
      </c>
      <c r="BA10" s="44">
        <f>IF('Scoring Chart'!BA10="Yes", 10, 0)</f>
        <v>0</v>
      </c>
      <c r="BB10" s="44">
        <f>IF('Scoring Chart'!BB10="Yes", 10, 0)</f>
        <v>0</v>
      </c>
      <c r="BC10" s="44">
        <f>IF('Scoring Chart'!BC10="Yes", 10, 0)</f>
        <v>0</v>
      </c>
    </row>
    <row r="11" spans="1:55" s="10" customFormat="1" ht="37.5" customHeight="1" x14ac:dyDescent="0.2">
      <c r="A11" s="27" t="s">
        <v>126</v>
      </c>
      <c r="B11" s="35" t="s">
        <v>64</v>
      </c>
      <c r="C11" s="47">
        <v>5</v>
      </c>
      <c r="D11" s="62">
        <f t="shared" ref="D11:D12" si="3">C11*(10/20)</f>
        <v>2.5</v>
      </c>
      <c r="E11" s="35">
        <f>IF('Scoring Chart'!E11="Yes",5,IF('Scoring Chart'!E11="Partial", 2.5, 0))</f>
        <v>2.5</v>
      </c>
      <c r="F11" s="35">
        <f>IF('Scoring Chart'!F11="Yes",5,IF('Scoring Chart'!F11="Partial", 2.5, 0))</f>
        <v>5</v>
      </c>
      <c r="G11" s="35">
        <f>IF('Scoring Chart'!G11="Yes",5,IF('Scoring Chart'!G11="Partial", 2.5, 0))</f>
        <v>0</v>
      </c>
      <c r="H11" s="35">
        <f>IF('Scoring Chart'!H11="Yes",5,IF('Scoring Chart'!H11="Partial", 2.5, 0))</f>
        <v>0</v>
      </c>
      <c r="I11" s="35">
        <f>IF('Scoring Chart'!I11="Yes",5,IF('Scoring Chart'!I11="Partial", 2.5, 0))</f>
        <v>5</v>
      </c>
      <c r="J11" s="35">
        <f>IF('Scoring Chart'!J11="Yes",5,IF('Scoring Chart'!J11="Partial", 2.5, 0))</f>
        <v>5</v>
      </c>
      <c r="K11" s="35">
        <f>IF('Scoring Chart'!K11="Yes",5,IF('Scoring Chart'!K11="Partial", 2.5, 0))</f>
        <v>0</v>
      </c>
      <c r="L11" s="35">
        <f>IF('Scoring Chart'!L11="Yes",5,IF('Scoring Chart'!L11="Partial", 2.5, 0))</f>
        <v>5</v>
      </c>
      <c r="M11" s="35">
        <f>IF('Scoring Chart'!M11="Yes",5,IF('Scoring Chart'!M11="Partial", 2.5, 0))</f>
        <v>2.5</v>
      </c>
      <c r="N11" s="35">
        <f>IF('Scoring Chart'!N11="Yes",5,IF('Scoring Chart'!N11="Partial", 2.5, 0))</f>
        <v>5</v>
      </c>
      <c r="O11" s="35">
        <f>IF('Scoring Chart'!O11="Yes",5,IF('Scoring Chart'!O11="Partial", 2.5, 0))</f>
        <v>5</v>
      </c>
      <c r="P11" s="35">
        <f>IF('Scoring Chart'!P11="Yes",5,IF('Scoring Chart'!P11="Partial", 2.5, 0))</f>
        <v>5</v>
      </c>
      <c r="Q11" s="35">
        <f>IF('Scoring Chart'!Q11="Yes",5,IF('Scoring Chart'!Q11="Partial", 2.5, 0))</f>
        <v>2.5</v>
      </c>
      <c r="R11" s="35">
        <f>IF('Scoring Chart'!R11="Yes",5,IF('Scoring Chart'!R11="Partial", 2.5, 0))</f>
        <v>5</v>
      </c>
      <c r="S11" s="35">
        <f>IF('Scoring Chart'!S11="Yes",5,IF('Scoring Chart'!S11="Partial", 2.5, 0))</f>
        <v>2.5</v>
      </c>
      <c r="T11" s="35">
        <f>IF('Scoring Chart'!T11="Yes",5,IF('Scoring Chart'!T11="Partial", 2.5, 0))</f>
        <v>2.5</v>
      </c>
      <c r="U11" s="35">
        <f>IF('Scoring Chart'!U11="Yes",5,IF('Scoring Chart'!U11="Partial", 2.5, 0))</f>
        <v>2.5</v>
      </c>
      <c r="V11" s="35">
        <f>IF('Scoring Chart'!V11="Yes",5,IF('Scoring Chart'!V11="Partial", 2.5, 0))</f>
        <v>5</v>
      </c>
      <c r="W11" s="35">
        <f>IF('Scoring Chart'!W11="Yes",5,IF('Scoring Chart'!W11="Partial", 2.5, 0))</f>
        <v>5</v>
      </c>
      <c r="X11" s="35">
        <f>IF('Scoring Chart'!X11="Yes",5,IF('Scoring Chart'!X11="Partial", 2.5, 0))</f>
        <v>5</v>
      </c>
      <c r="Y11" s="35">
        <f>IF('Scoring Chart'!Y11="Yes",5,IF('Scoring Chart'!Y11="Partial", 2.5, 0))</f>
        <v>2.5</v>
      </c>
      <c r="Z11" s="35">
        <f>IF('Scoring Chart'!Z11="Yes",5,IF('Scoring Chart'!Z11="Partial", 2.5, 0))</f>
        <v>0</v>
      </c>
      <c r="AA11" s="35">
        <f>IF('Scoring Chart'!AA11="Yes",5,IF('Scoring Chart'!AA11="Partial", 2.5, 0))</f>
        <v>5</v>
      </c>
      <c r="AB11" s="35">
        <f>IF('Scoring Chart'!AB11="Yes",5,IF('Scoring Chart'!AB11="Partial", 2.5, 0))</f>
        <v>2.5</v>
      </c>
      <c r="AC11" s="35">
        <f>IF('Scoring Chart'!AC11="Yes",5,IF('Scoring Chart'!AC11="Partial", 2.5, 0))</f>
        <v>2.5</v>
      </c>
      <c r="AD11" s="35">
        <f>IF('Scoring Chart'!AD11="Yes",5,IF('Scoring Chart'!AD11="Partial", 2.5, 0))</f>
        <v>2.5</v>
      </c>
      <c r="AE11" s="35">
        <f>IF('Scoring Chart'!AE11="Yes",5,IF('Scoring Chart'!AE11="Partial", 2.5, 0))</f>
        <v>0</v>
      </c>
      <c r="AF11" s="35">
        <f>IF('Scoring Chart'!AF11="Yes",5,IF('Scoring Chart'!AF11="Partial", 2.5, 0))</f>
        <v>0</v>
      </c>
      <c r="AG11" s="35">
        <f>IF('Scoring Chart'!AG11="Yes",5,IF('Scoring Chart'!AG11="Partial", 2.5, 0))</f>
        <v>0</v>
      </c>
      <c r="AH11" s="35">
        <f>IF('Scoring Chart'!AH11="Yes",5,IF('Scoring Chart'!AH11="Partial", 2.5, 0))</f>
        <v>0</v>
      </c>
      <c r="AI11" s="35">
        <f>IF('Scoring Chart'!AI11="Yes",5,IF('Scoring Chart'!AI11="Partial", 2.5, 0))</f>
        <v>5</v>
      </c>
      <c r="AJ11" s="35">
        <f>IF('Scoring Chart'!AJ11="Yes",5,IF('Scoring Chart'!AJ11="Partial", 2.5, 0))</f>
        <v>5</v>
      </c>
      <c r="AK11" s="35">
        <f>IF('Scoring Chart'!AK11="Yes",5,IF('Scoring Chart'!AK11="Partial", 2.5, 0))</f>
        <v>5</v>
      </c>
      <c r="AL11" s="35">
        <f>IF('Scoring Chart'!AL11="Yes",5,IF('Scoring Chart'!AL11="Partial", 2.5, 0))</f>
        <v>5</v>
      </c>
      <c r="AM11" s="35">
        <f>IF('Scoring Chart'!AM11="Yes",5,IF('Scoring Chart'!AM11="Partial", 2.5, 0))</f>
        <v>0</v>
      </c>
      <c r="AN11" s="35">
        <f>IF('Scoring Chart'!AN11="Yes",5,IF('Scoring Chart'!AN11="Partial", 2.5, 0))</f>
        <v>5</v>
      </c>
      <c r="AO11" s="35">
        <f>IF('Scoring Chart'!AO11="Yes",5,IF('Scoring Chart'!AO11="Partial", 2.5, 0))</f>
        <v>5</v>
      </c>
      <c r="AP11" s="35">
        <f>IF('Scoring Chart'!AP11="Yes",5,IF('Scoring Chart'!AP11="Partial", 2.5, 0))</f>
        <v>5</v>
      </c>
      <c r="AQ11" s="35">
        <f>IF('Scoring Chart'!AQ11="Yes",5,IF('Scoring Chart'!AQ11="Partial", 2.5, 0))</f>
        <v>0</v>
      </c>
      <c r="AR11" s="35">
        <f>IF('Scoring Chart'!AR11="Yes",5,IF('Scoring Chart'!AR11="Partial", 2.5, 0))</f>
        <v>2.5</v>
      </c>
      <c r="AS11" s="35">
        <f>IF('Scoring Chart'!AS11="Yes",5,IF('Scoring Chart'!AS11="Partial", 2.5, 0))</f>
        <v>2.5</v>
      </c>
      <c r="AT11" s="35">
        <f>IF('Scoring Chart'!AT11="Yes",5,IF('Scoring Chart'!AT11="Partial", 2.5, 0))</f>
        <v>0</v>
      </c>
      <c r="AU11" s="35">
        <f>IF('Scoring Chart'!AU11="Yes",5,IF('Scoring Chart'!AU11="Partial", 2.5, 0))</f>
        <v>5</v>
      </c>
      <c r="AV11" s="35">
        <f>IF('Scoring Chart'!AV11="Yes",5,IF('Scoring Chart'!AV11="Partial", 2.5, 0))</f>
        <v>2.5</v>
      </c>
      <c r="AW11" s="35">
        <f>IF('Scoring Chart'!AW11="Yes",5,IF('Scoring Chart'!AW11="Partial", 2.5, 0))</f>
        <v>2.5</v>
      </c>
      <c r="AX11" s="35">
        <f>IF('Scoring Chart'!AX11="Yes",5,IF('Scoring Chart'!AX11="Partial", 2.5, 0))</f>
        <v>0</v>
      </c>
      <c r="AY11" s="35">
        <f>IF('Scoring Chart'!AY11="Yes",5,IF('Scoring Chart'!AY11="Partial", 2.5, 0))</f>
        <v>2.5</v>
      </c>
      <c r="AZ11" s="35">
        <f>IF('Scoring Chart'!AZ11="Yes",5,IF('Scoring Chart'!AZ11="Partial", 2.5, 0))</f>
        <v>2.5</v>
      </c>
      <c r="BA11" s="35">
        <f>IF('Scoring Chart'!BA11="Yes",5,IF('Scoring Chart'!BA11="Partial", 2.5, 0))</f>
        <v>0</v>
      </c>
      <c r="BB11" s="35">
        <f>IF('Scoring Chart'!BB11="Yes",5,IF('Scoring Chart'!BB11="Partial", 2.5, 0))</f>
        <v>5</v>
      </c>
      <c r="BC11" s="35">
        <f>IF('Scoring Chart'!BC11="Yes",5,IF('Scoring Chart'!BC11="Partial", 2.5, 0))</f>
        <v>2.5</v>
      </c>
    </row>
    <row r="12" spans="1:55" s="10" customFormat="1" ht="37.5" customHeight="1" x14ac:dyDescent="0.2">
      <c r="A12" s="27" t="s">
        <v>125</v>
      </c>
      <c r="B12" s="35" t="s">
        <v>65</v>
      </c>
      <c r="C12" s="47">
        <v>5</v>
      </c>
      <c r="D12" s="62">
        <f t="shared" si="3"/>
        <v>2.5</v>
      </c>
      <c r="E12" s="35">
        <f>IF('Scoring Chart'!E12="Yes",5,IF('Scoring Chart'!E12="Partial", 2.5, 0))</f>
        <v>0</v>
      </c>
      <c r="F12" s="35">
        <f>IF('Scoring Chart'!F12="Yes",5,IF('Scoring Chart'!F12="Partial", 2.5, 0))</f>
        <v>0</v>
      </c>
      <c r="G12" s="35">
        <f>IF('Scoring Chart'!G12="Yes",5,IF('Scoring Chart'!G12="Partial", 2.5, 0))</f>
        <v>0</v>
      </c>
      <c r="H12" s="35">
        <f>IF('Scoring Chart'!H12="Yes",5,IF('Scoring Chart'!H12="Partial", 2.5, 0))</f>
        <v>2.5</v>
      </c>
      <c r="I12" s="35">
        <f>IF('Scoring Chart'!I12="Yes",5,IF('Scoring Chart'!I12="Partial", 2.5, 0))</f>
        <v>5</v>
      </c>
      <c r="J12" s="35">
        <f>IF('Scoring Chart'!J12="Yes",5,IF('Scoring Chart'!J12="Partial", 2.5, 0))</f>
        <v>0</v>
      </c>
      <c r="K12" s="35">
        <f>IF('Scoring Chart'!K12="Yes",5,IF('Scoring Chart'!K12="Partial", 2.5, 0))</f>
        <v>5</v>
      </c>
      <c r="L12" s="35">
        <f>IF('Scoring Chart'!L12="Yes",5,IF('Scoring Chart'!L12="Partial", 2.5, 0))</f>
        <v>2.5</v>
      </c>
      <c r="M12" s="35">
        <f>IF('Scoring Chart'!M12="Yes",5,IF('Scoring Chart'!M12="Partial", 2.5, 0))</f>
        <v>0</v>
      </c>
      <c r="N12" s="35">
        <f>IF('Scoring Chart'!N12="Yes",5,IF('Scoring Chart'!N12="Partial", 2.5, 0))</f>
        <v>0</v>
      </c>
      <c r="O12" s="35">
        <f>IF('Scoring Chart'!O12="Yes",5,IF('Scoring Chart'!O12="Partial", 2.5, 0))</f>
        <v>5</v>
      </c>
      <c r="P12" s="35">
        <f>IF('Scoring Chart'!P12="Yes",5,IF('Scoring Chart'!P12="Partial", 2.5, 0))</f>
        <v>0</v>
      </c>
      <c r="Q12" s="35">
        <f>IF('Scoring Chart'!Q12="Yes",5,IF('Scoring Chart'!Q12="Partial", 2.5, 0))</f>
        <v>0</v>
      </c>
      <c r="R12" s="35">
        <f>IF('Scoring Chart'!R12="Yes",5,IF('Scoring Chart'!R12="Partial", 2.5, 0))</f>
        <v>0</v>
      </c>
      <c r="S12" s="35">
        <f>IF('Scoring Chart'!S12="Yes",5,IF('Scoring Chart'!S12="Partial", 2.5, 0))</f>
        <v>2.5</v>
      </c>
      <c r="T12" s="35">
        <f>IF('Scoring Chart'!T12="Yes",5,IF('Scoring Chart'!T12="Partial", 2.5, 0))</f>
        <v>2.5</v>
      </c>
      <c r="U12" s="35">
        <f>IF('Scoring Chart'!U12="Yes",5,IF('Scoring Chart'!U12="Partial", 2.5, 0))</f>
        <v>5</v>
      </c>
      <c r="V12" s="35">
        <f>IF('Scoring Chart'!V12="Yes",5,IF('Scoring Chart'!V12="Partial", 2.5, 0))</f>
        <v>2.5</v>
      </c>
      <c r="W12" s="35">
        <f>IF('Scoring Chart'!W12="Yes",5,IF('Scoring Chart'!W12="Partial", 2.5, 0))</f>
        <v>2.5</v>
      </c>
      <c r="X12" s="35">
        <f>IF('Scoring Chart'!X12="Yes",5,IF('Scoring Chart'!X12="Partial", 2.5, 0))</f>
        <v>5</v>
      </c>
      <c r="Y12" s="35">
        <f>IF('Scoring Chart'!Y12="Yes",5,IF('Scoring Chart'!Y12="Partial", 2.5, 0))</f>
        <v>0</v>
      </c>
      <c r="Z12" s="35">
        <f>IF('Scoring Chart'!Z12="Yes",5,IF('Scoring Chart'!Z12="Partial", 2.5, 0))</f>
        <v>0</v>
      </c>
      <c r="AA12" s="35">
        <f>IF('Scoring Chart'!AA12="Yes",5,IF('Scoring Chart'!AA12="Partial", 2.5, 0))</f>
        <v>0</v>
      </c>
      <c r="AB12" s="35">
        <f>IF('Scoring Chart'!AB12="Yes",5,IF('Scoring Chart'!AB12="Partial", 2.5, 0))</f>
        <v>2.5</v>
      </c>
      <c r="AC12" s="35">
        <f>IF('Scoring Chart'!AC12="Yes",5,IF('Scoring Chart'!AC12="Partial", 2.5, 0))</f>
        <v>0</v>
      </c>
      <c r="AD12" s="35">
        <f>IF('Scoring Chart'!AD12="Yes",5,IF('Scoring Chart'!AD12="Partial", 2.5, 0))</f>
        <v>2.5</v>
      </c>
      <c r="AE12" s="35">
        <f>IF('Scoring Chart'!AE12="Yes",5,IF('Scoring Chart'!AE12="Partial", 2.5, 0))</f>
        <v>0</v>
      </c>
      <c r="AF12" s="35">
        <f>IF('Scoring Chart'!AF12="Yes",5,IF('Scoring Chart'!AF12="Partial", 2.5, 0))</f>
        <v>2.5</v>
      </c>
      <c r="AG12" s="35">
        <f>IF('Scoring Chart'!AG12="Yes",5,IF('Scoring Chart'!AG12="Partial", 2.5, 0))</f>
        <v>0</v>
      </c>
      <c r="AH12" s="35">
        <f>IF('Scoring Chart'!AH12="Yes",5,IF('Scoring Chart'!AH12="Partial", 2.5, 0))</f>
        <v>0</v>
      </c>
      <c r="AI12" s="35">
        <f>IF('Scoring Chart'!AI12="Yes",5,IF('Scoring Chart'!AI12="Partial", 2.5, 0))</f>
        <v>5</v>
      </c>
      <c r="AJ12" s="35">
        <f>IF('Scoring Chart'!AJ12="Yes",5,IF('Scoring Chart'!AJ12="Partial", 2.5, 0))</f>
        <v>0</v>
      </c>
      <c r="AK12" s="35">
        <f>IF('Scoring Chart'!AK12="Yes",5,IF('Scoring Chart'!AK12="Partial", 2.5, 0))</f>
        <v>2.5</v>
      </c>
      <c r="AL12" s="35">
        <f>IF('Scoring Chart'!AL12="Yes",5,IF('Scoring Chart'!AL12="Partial", 2.5, 0))</f>
        <v>0</v>
      </c>
      <c r="AM12" s="35">
        <f>IF('Scoring Chart'!AM12="Yes",5,IF('Scoring Chart'!AM12="Partial", 2.5, 0))</f>
        <v>0</v>
      </c>
      <c r="AN12" s="35">
        <f>IF('Scoring Chart'!AN12="Yes",5,IF('Scoring Chart'!AN12="Partial", 2.5, 0))</f>
        <v>5</v>
      </c>
      <c r="AO12" s="35">
        <f>IF('Scoring Chart'!AO12="Yes",5,IF('Scoring Chart'!AO12="Partial", 2.5, 0))</f>
        <v>2.5</v>
      </c>
      <c r="AP12" s="35">
        <f>IF('Scoring Chart'!AP12="Yes",5,IF('Scoring Chart'!AP12="Partial", 2.5, 0))</f>
        <v>2.5</v>
      </c>
      <c r="AQ12" s="35">
        <f>IF('Scoring Chart'!AQ12="Yes",5,IF('Scoring Chart'!AQ12="Partial", 2.5, 0))</f>
        <v>2.5</v>
      </c>
      <c r="AR12" s="35">
        <f>IF('Scoring Chart'!AR12="Yes",5,IF('Scoring Chart'!AR12="Partial", 2.5, 0))</f>
        <v>0</v>
      </c>
      <c r="AS12" s="35">
        <f>IF('Scoring Chart'!AS12="Yes",5,IF('Scoring Chart'!AS12="Partial", 2.5, 0))</f>
        <v>0</v>
      </c>
      <c r="AT12" s="35">
        <f>IF('Scoring Chart'!AT12="Yes",5,IF('Scoring Chart'!AT12="Partial", 2.5, 0))</f>
        <v>0</v>
      </c>
      <c r="AU12" s="35">
        <f>IF('Scoring Chart'!AU12="Yes",5,IF('Scoring Chart'!AU12="Partial", 2.5, 0))</f>
        <v>5</v>
      </c>
      <c r="AV12" s="35">
        <f>IF('Scoring Chart'!AV12="Yes",5,IF('Scoring Chart'!AV12="Partial", 2.5, 0))</f>
        <v>5</v>
      </c>
      <c r="AW12" s="35">
        <f>IF('Scoring Chart'!AW12="Yes",5,IF('Scoring Chart'!AW12="Partial", 2.5, 0))</f>
        <v>0</v>
      </c>
      <c r="AX12" s="35">
        <f>IF('Scoring Chart'!AX12="Yes",5,IF('Scoring Chart'!AX12="Partial", 2.5, 0))</f>
        <v>0</v>
      </c>
      <c r="AY12" s="35">
        <f>IF('Scoring Chart'!AY12="Yes",5,IF('Scoring Chart'!AY12="Partial", 2.5, 0))</f>
        <v>0</v>
      </c>
      <c r="AZ12" s="35">
        <f>IF('Scoring Chart'!AZ12="Yes",5,IF('Scoring Chart'!AZ12="Partial", 2.5, 0))</f>
        <v>5</v>
      </c>
      <c r="BA12" s="35">
        <f>IF('Scoring Chart'!BA12="Yes",5,IF('Scoring Chart'!BA12="Partial", 2.5, 0))</f>
        <v>0</v>
      </c>
      <c r="BB12" s="35">
        <f>IF('Scoring Chart'!BB12="Yes",5,IF('Scoring Chart'!BB12="Partial", 2.5, 0))</f>
        <v>0</v>
      </c>
      <c r="BC12" s="35">
        <f>IF('Scoring Chart'!BC12="Yes",5,IF('Scoring Chart'!BC12="Partial", 2.5, 0))</f>
        <v>2.5</v>
      </c>
    </row>
    <row r="13" spans="1:55" s="10" customFormat="1" ht="20.25" customHeight="1" x14ac:dyDescent="0.2">
      <c r="A13" s="180"/>
      <c r="B13" s="48" t="s">
        <v>60</v>
      </c>
      <c r="C13" s="37">
        <f>SUM(C10:C12)</f>
        <v>20</v>
      </c>
      <c r="D13" s="38" t="s">
        <v>61</v>
      </c>
      <c r="E13" s="32">
        <f>SUM(E10:E12)</f>
        <v>2.5</v>
      </c>
      <c r="F13" s="32">
        <f t="shared" ref="F13:BC13" si="4">SUM(F10:F12)</f>
        <v>15</v>
      </c>
      <c r="G13" s="32">
        <f t="shared" si="4"/>
        <v>0</v>
      </c>
      <c r="H13" s="32">
        <f t="shared" si="4"/>
        <v>12.5</v>
      </c>
      <c r="I13" s="32">
        <f t="shared" si="4"/>
        <v>20</v>
      </c>
      <c r="J13" s="32">
        <f t="shared" si="4"/>
        <v>5</v>
      </c>
      <c r="K13" s="32">
        <f t="shared" si="4"/>
        <v>15</v>
      </c>
      <c r="L13" s="32">
        <f t="shared" si="4"/>
        <v>7.5</v>
      </c>
      <c r="M13" s="32">
        <f t="shared" si="4"/>
        <v>2.5</v>
      </c>
      <c r="N13" s="32">
        <f t="shared" si="4"/>
        <v>5</v>
      </c>
      <c r="O13" s="32">
        <f t="shared" si="4"/>
        <v>20</v>
      </c>
      <c r="P13" s="32">
        <f t="shared" si="4"/>
        <v>15</v>
      </c>
      <c r="Q13" s="32">
        <f t="shared" si="4"/>
        <v>2.5</v>
      </c>
      <c r="R13" s="32">
        <f t="shared" si="4"/>
        <v>5</v>
      </c>
      <c r="S13" s="32">
        <f t="shared" si="4"/>
        <v>5</v>
      </c>
      <c r="T13" s="32">
        <f t="shared" si="4"/>
        <v>15</v>
      </c>
      <c r="U13" s="32">
        <f t="shared" si="4"/>
        <v>17.5</v>
      </c>
      <c r="V13" s="32">
        <f t="shared" si="4"/>
        <v>17.5</v>
      </c>
      <c r="W13" s="32">
        <f t="shared" si="4"/>
        <v>7.5</v>
      </c>
      <c r="X13" s="32">
        <f t="shared" si="4"/>
        <v>10</v>
      </c>
      <c r="Y13" s="32">
        <f t="shared" si="4"/>
        <v>2.5</v>
      </c>
      <c r="Z13" s="32">
        <f t="shared" si="4"/>
        <v>0</v>
      </c>
      <c r="AA13" s="32">
        <f t="shared" si="4"/>
        <v>5</v>
      </c>
      <c r="AB13" s="32">
        <f t="shared" si="4"/>
        <v>5</v>
      </c>
      <c r="AC13" s="32">
        <f t="shared" si="4"/>
        <v>2.5</v>
      </c>
      <c r="AD13" s="32">
        <f t="shared" si="4"/>
        <v>15</v>
      </c>
      <c r="AE13" s="32">
        <f t="shared" si="4"/>
        <v>0</v>
      </c>
      <c r="AF13" s="32">
        <f t="shared" si="4"/>
        <v>12.5</v>
      </c>
      <c r="AG13" s="32">
        <f t="shared" si="4"/>
        <v>0</v>
      </c>
      <c r="AH13" s="32">
        <f t="shared" si="4"/>
        <v>0</v>
      </c>
      <c r="AI13" s="32">
        <f t="shared" si="4"/>
        <v>10</v>
      </c>
      <c r="AJ13" s="32">
        <f t="shared" si="4"/>
        <v>15</v>
      </c>
      <c r="AK13" s="32">
        <f t="shared" si="4"/>
        <v>7.5</v>
      </c>
      <c r="AL13" s="32">
        <f t="shared" si="4"/>
        <v>15</v>
      </c>
      <c r="AM13" s="32">
        <f t="shared" si="4"/>
        <v>0</v>
      </c>
      <c r="AN13" s="32">
        <f t="shared" si="4"/>
        <v>10</v>
      </c>
      <c r="AO13" s="32">
        <f t="shared" si="4"/>
        <v>17.5</v>
      </c>
      <c r="AP13" s="32">
        <f t="shared" si="4"/>
        <v>7.5</v>
      </c>
      <c r="AQ13" s="32">
        <f t="shared" si="4"/>
        <v>2.5</v>
      </c>
      <c r="AR13" s="32">
        <f t="shared" si="4"/>
        <v>2.5</v>
      </c>
      <c r="AS13" s="32">
        <f t="shared" si="4"/>
        <v>2.5</v>
      </c>
      <c r="AT13" s="32">
        <f t="shared" si="4"/>
        <v>0</v>
      </c>
      <c r="AU13" s="32">
        <f t="shared" si="4"/>
        <v>10</v>
      </c>
      <c r="AV13" s="32">
        <f t="shared" si="4"/>
        <v>17.5</v>
      </c>
      <c r="AW13" s="32">
        <f t="shared" si="4"/>
        <v>2.5</v>
      </c>
      <c r="AX13" s="32">
        <f t="shared" si="4"/>
        <v>0</v>
      </c>
      <c r="AY13" s="32">
        <f t="shared" si="4"/>
        <v>2.5</v>
      </c>
      <c r="AZ13" s="32">
        <f t="shared" si="4"/>
        <v>17.5</v>
      </c>
      <c r="BA13" s="32">
        <f t="shared" si="4"/>
        <v>0</v>
      </c>
      <c r="BB13" s="32">
        <f t="shared" si="4"/>
        <v>5</v>
      </c>
      <c r="BC13" s="32">
        <f t="shared" si="4"/>
        <v>5</v>
      </c>
    </row>
    <row r="14" spans="1:55" s="43" customFormat="1" ht="20.25" customHeight="1" thickBot="1" x14ac:dyDescent="0.25">
      <c r="A14" s="181"/>
      <c r="B14" s="49" t="s">
        <v>62</v>
      </c>
      <c r="C14" s="40" t="s">
        <v>61</v>
      </c>
      <c r="D14" s="41">
        <v>10</v>
      </c>
      <c r="E14" s="42">
        <f>E13*(10/20)</f>
        <v>1.25</v>
      </c>
      <c r="F14" s="42">
        <f t="shared" ref="F14:BC14" si="5">F13*(10/20)</f>
        <v>7.5</v>
      </c>
      <c r="G14" s="42">
        <f t="shared" si="5"/>
        <v>0</v>
      </c>
      <c r="H14" s="42">
        <f t="shared" si="5"/>
        <v>6.25</v>
      </c>
      <c r="I14" s="42">
        <f t="shared" si="5"/>
        <v>10</v>
      </c>
      <c r="J14" s="42">
        <f t="shared" si="5"/>
        <v>2.5</v>
      </c>
      <c r="K14" s="42">
        <f t="shared" si="5"/>
        <v>7.5</v>
      </c>
      <c r="L14" s="42">
        <f t="shared" si="5"/>
        <v>3.75</v>
      </c>
      <c r="M14" s="42">
        <f t="shared" si="5"/>
        <v>1.25</v>
      </c>
      <c r="N14" s="42">
        <f t="shared" si="5"/>
        <v>2.5</v>
      </c>
      <c r="O14" s="42">
        <f t="shared" si="5"/>
        <v>10</v>
      </c>
      <c r="P14" s="42">
        <f t="shared" si="5"/>
        <v>7.5</v>
      </c>
      <c r="Q14" s="42">
        <f t="shared" si="5"/>
        <v>1.25</v>
      </c>
      <c r="R14" s="42">
        <f t="shared" si="5"/>
        <v>2.5</v>
      </c>
      <c r="S14" s="42">
        <f t="shared" si="5"/>
        <v>2.5</v>
      </c>
      <c r="T14" s="42">
        <f t="shared" si="5"/>
        <v>7.5</v>
      </c>
      <c r="U14" s="42">
        <f t="shared" si="5"/>
        <v>8.75</v>
      </c>
      <c r="V14" s="42">
        <f t="shared" si="5"/>
        <v>8.75</v>
      </c>
      <c r="W14" s="42">
        <f t="shared" si="5"/>
        <v>3.75</v>
      </c>
      <c r="X14" s="42">
        <f t="shared" si="5"/>
        <v>5</v>
      </c>
      <c r="Y14" s="42">
        <f t="shared" si="5"/>
        <v>1.25</v>
      </c>
      <c r="Z14" s="42">
        <f t="shared" si="5"/>
        <v>0</v>
      </c>
      <c r="AA14" s="42">
        <f t="shared" si="5"/>
        <v>2.5</v>
      </c>
      <c r="AB14" s="42">
        <f t="shared" si="5"/>
        <v>2.5</v>
      </c>
      <c r="AC14" s="42">
        <f t="shared" si="5"/>
        <v>1.25</v>
      </c>
      <c r="AD14" s="42">
        <f t="shared" si="5"/>
        <v>7.5</v>
      </c>
      <c r="AE14" s="42">
        <f t="shared" si="5"/>
        <v>0</v>
      </c>
      <c r="AF14" s="42">
        <f t="shared" si="5"/>
        <v>6.25</v>
      </c>
      <c r="AG14" s="42">
        <f t="shared" si="5"/>
        <v>0</v>
      </c>
      <c r="AH14" s="42">
        <f t="shared" si="5"/>
        <v>0</v>
      </c>
      <c r="AI14" s="42">
        <f t="shared" si="5"/>
        <v>5</v>
      </c>
      <c r="AJ14" s="42">
        <f t="shared" si="5"/>
        <v>7.5</v>
      </c>
      <c r="AK14" s="42">
        <f t="shared" si="5"/>
        <v>3.75</v>
      </c>
      <c r="AL14" s="42">
        <f t="shared" si="5"/>
        <v>7.5</v>
      </c>
      <c r="AM14" s="42">
        <f t="shared" si="5"/>
        <v>0</v>
      </c>
      <c r="AN14" s="42">
        <f t="shared" si="5"/>
        <v>5</v>
      </c>
      <c r="AO14" s="42">
        <f t="shared" si="5"/>
        <v>8.75</v>
      </c>
      <c r="AP14" s="42">
        <f t="shared" si="5"/>
        <v>3.75</v>
      </c>
      <c r="AQ14" s="42">
        <f t="shared" si="5"/>
        <v>1.25</v>
      </c>
      <c r="AR14" s="42">
        <f t="shared" si="5"/>
        <v>1.25</v>
      </c>
      <c r="AS14" s="42">
        <f t="shared" si="5"/>
        <v>1.25</v>
      </c>
      <c r="AT14" s="42">
        <f t="shared" si="5"/>
        <v>0</v>
      </c>
      <c r="AU14" s="42">
        <f t="shared" si="5"/>
        <v>5</v>
      </c>
      <c r="AV14" s="42">
        <f t="shared" si="5"/>
        <v>8.75</v>
      </c>
      <c r="AW14" s="42">
        <f t="shared" si="5"/>
        <v>1.25</v>
      </c>
      <c r="AX14" s="42">
        <f t="shared" si="5"/>
        <v>0</v>
      </c>
      <c r="AY14" s="42">
        <f t="shared" si="5"/>
        <v>1.25</v>
      </c>
      <c r="AZ14" s="42">
        <f t="shared" si="5"/>
        <v>8.75</v>
      </c>
      <c r="BA14" s="42">
        <f t="shared" si="5"/>
        <v>0</v>
      </c>
      <c r="BB14" s="42">
        <f t="shared" si="5"/>
        <v>2.5</v>
      </c>
      <c r="BC14" s="42">
        <f t="shared" si="5"/>
        <v>2.5</v>
      </c>
    </row>
    <row r="15" spans="1:55" s="43" customFormat="1" ht="20.25" customHeight="1" thickBot="1" x14ac:dyDescent="0.25">
      <c r="A15" s="173" t="s">
        <v>124</v>
      </c>
      <c r="B15" s="174"/>
      <c r="C15" s="74"/>
      <c r="D15" s="82"/>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row>
    <row r="16" spans="1:55" s="10" customFormat="1" ht="47.25" customHeight="1" x14ac:dyDescent="0.2">
      <c r="A16" s="73"/>
      <c r="B16" s="44" t="s">
        <v>66</v>
      </c>
      <c r="C16" s="45">
        <v>10</v>
      </c>
      <c r="D16" s="46">
        <f>C16*(10/10)</f>
        <v>10</v>
      </c>
      <c r="E16" s="44">
        <f>IF('Scoring Chart'!E16="Yes", 10, IF('Scoring Chart'!E16="Partial",5,0))</f>
        <v>5</v>
      </c>
      <c r="F16" s="44">
        <f>IF('Scoring Chart'!F16="Yes", 10, IF('Scoring Chart'!F16="Partial",5,0))</f>
        <v>0</v>
      </c>
      <c r="G16" s="44">
        <f>IF('Scoring Chart'!G16="Yes", 10, IF('Scoring Chart'!G16="Partial",5,0))</f>
        <v>10</v>
      </c>
      <c r="H16" s="44">
        <f>IF('Scoring Chart'!H16="Yes", 10, IF('Scoring Chart'!H16="Partial",5,0))</f>
        <v>10</v>
      </c>
      <c r="I16" s="44">
        <f>IF('Scoring Chart'!I16="Yes", 10, IF('Scoring Chart'!I16="Partial",5,0))</f>
        <v>10</v>
      </c>
      <c r="J16" s="44">
        <f>IF('Scoring Chart'!J16="Yes", 10, IF('Scoring Chart'!J16="Partial",5,0))</f>
        <v>10</v>
      </c>
      <c r="K16" s="44">
        <f>IF('Scoring Chart'!K16="Yes", 10, IF('Scoring Chart'!K16="Partial",5,0))</f>
        <v>0</v>
      </c>
      <c r="L16" s="44">
        <f>IF('Scoring Chart'!L16="Yes", 10, IF('Scoring Chart'!L16="Partial",5,0))</f>
        <v>10</v>
      </c>
      <c r="M16" s="44">
        <f>IF('Scoring Chart'!M16="Yes", 10, IF('Scoring Chart'!M16="Partial",5,0))</f>
        <v>0</v>
      </c>
      <c r="N16" s="44">
        <f>IF('Scoring Chart'!N16="Yes", 10, IF('Scoring Chart'!N16="Partial",5,0))</f>
        <v>0</v>
      </c>
      <c r="O16" s="44">
        <f>IF('Scoring Chart'!O16="Yes", 10, IF('Scoring Chart'!O16="Partial",5,0))</f>
        <v>0</v>
      </c>
      <c r="P16" s="44">
        <f>IF('Scoring Chart'!P16="Yes", 10, IF('Scoring Chart'!P16="Partial",5,0))</f>
        <v>0</v>
      </c>
      <c r="Q16" s="44">
        <f>IF('Scoring Chart'!Q16="Yes", 10, IF('Scoring Chart'!Q16="Partial",5,0))</f>
        <v>10</v>
      </c>
      <c r="R16" s="44">
        <f>IF('Scoring Chart'!R16="Yes", 10, IF('Scoring Chart'!R16="Partial",5,0))</f>
        <v>0</v>
      </c>
      <c r="S16" s="44">
        <f>IF('Scoring Chart'!S16="Yes", 10, IF('Scoring Chart'!S16="Partial",5,0))</f>
        <v>0</v>
      </c>
      <c r="T16" s="44">
        <f>IF('Scoring Chart'!T16="Yes", 10, IF('Scoring Chart'!T16="Partial",5,0))</f>
        <v>10</v>
      </c>
      <c r="U16" s="44">
        <f>IF('Scoring Chart'!U16="Yes", 10, IF('Scoring Chart'!U16="Partial",5,0))</f>
        <v>10</v>
      </c>
      <c r="V16" s="44">
        <f>IF('Scoring Chart'!V16="Yes", 10, IF('Scoring Chart'!V16="Partial",5,0))</f>
        <v>0</v>
      </c>
      <c r="W16" s="44">
        <f>IF('Scoring Chart'!W16="Yes", 10, IF('Scoring Chart'!W16="Partial",5,0))</f>
        <v>0</v>
      </c>
      <c r="X16" s="44">
        <f>IF('Scoring Chart'!X16="Yes", 10, IF('Scoring Chart'!X16="Partial",5,0))</f>
        <v>10</v>
      </c>
      <c r="Y16" s="44">
        <f>IF('Scoring Chart'!Y16="Yes", 10, IF('Scoring Chart'!Y16="Partial",5,0))</f>
        <v>10</v>
      </c>
      <c r="Z16" s="44">
        <f>IF('Scoring Chart'!Z16="Yes", 10, IF('Scoring Chart'!Z16="Partial",5,0))</f>
        <v>0</v>
      </c>
      <c r="AA16" s="44">
        <f>IF('Scoring Chart'!AA16="Yes", 10, IF('Scoring Chart'!AA16="Partial",5,0))</f>
        <v>10</v>
      </c>
      <c r="AB16" s="44">
        <f>IF('Scoring Chart'!AB16="Yes", 10, IF('Scoring Chart'!AB16="Partial",5,0))</f>
        <v>10</v>
      </c>
      <c r="AC16" s="44">
        <f>IF('Scoring Chart'!AC16="Yes", 10, IF('Scoring Chart'!AC16="Partial",5,0))</f>
        <v>10</v>
      </c>
      <c r="AD16" s="44">
        <f>IF('Scoring Chart'!AD16="Yes", 10, IF('Scoring Chart'!AD16="Partial",5,0))</f>
        <v>10</v>
      </c>
      <c r="AE16" s="44">
        <f>IF('Scoring Chart'!AE16="Yes", 10, IF('Scoring Chart'!AE16="Partial",5,0))</f>
        <v>10</v>
      </c>
      <c r="AF16" s="44">
        <f>IF('Scoring Chart'!AF16="Yes", 10, IF('Scoring Chart'!AF16="Partial",5,0))</f>
        <v>10</v>
      </c>
      <c r="AG16" s="44">
        <f>IF('Scoring Chart'!AG16="Yes", 10, IF('Scoring Chart'!AG16="Partial",5,0))</f>
        <v>10</v>
      </c>
      <c r="AH16" s="44">
        <f>IF('Scoring Chart'!AH16="Yes", 10, IF('Scoring Chart'!AH16="Partial",5,0))</f>
        <v>0</v>
      </c>
      <c r="AI16" s="44">
        <f>IF('Scoring Chart'!AI16="Yes", 10, IF('Scoring Chart'!AI16="Partial",5,0))</f>
        <v>0</v>
      </c>
      <c r="AJ16" s="44">
        <f>IF('Scoring Chart'!AJ16="Yes", 10, IF('Scoring Chart'!AJ16="Partial",5,0))</f>
        <v>10</v>
      </c>
      <c r="AK16" s="44">
        <f>IF('Scoring Chart'!AK16="Yes", 10, IF('Scoring Chart'!AK16="Partial",5,0))</f>
        <v>0</v>
      </c>
      <c r="AL16" s="44">
        <f>IF('Scoring Chart'!AL16="Yes", 10, IF('Scoring Chart'!AL16="Partial",5,0))</f>
        <v>10</v>
      </c>
      <c r="AM16" s="44">
        <f>IF('Scoring Chart'!AM16="Yes", 10, IF('Scoring Chart'!AM16="Partial",5,0))</f>
        <v>10</v>
      </c>
      <c r="AN16" s="44">
        <f>IF('Scoring Chart'!AN16="Yes", 10, IF('Scoring Chart'!AN16="Partial",5,0))</f>
        <v>0</v>
      </c>
      <c r="AO16" s="44">
        <f>IF('Scoring Chart'!AO16="Yes", 10, IF('Scoring Chart'!AO16="Partial",5,0))</f>
        <v>10</v>
      </c>
      <c r="AP16" s="44">
        <f>IF('Scoring Chart'!AP16="Yes", 10, IF('Scoring Chart'!AP16="Partial",5,0))</f>
        <v>0</v>
      </c>
      <c r="AQ16" s="44">
        <f>IF('Scoring Chart'!AQ16="Yes", 10, IF('Scoring Chart'!AQ16="Partial",5,0))</f>
        <v>10</v>
      </c>
      <c r="AR16" s="44">
        <f>IF('Scoring Chart'!AR16="Yes", 10, IF('Scoring Chart'!AR16="Partial",5,0))</f>
        <v>0</v>
      </c>
      <c r="AS16" s="44">
        <f>IF('Scoring Chart'!AS16="Yes", 10, IF('Scoring Chart'!AS16="Partial",5,0))</f>
        <v>10</v>
      </c>
      <c r="AT16" s="44">
        <f>IF('Scoring Chart'!AT16="Yes", 10, IF('Scoring Chart'!AT16="Partial",5,0))</f>
        <v>10</v>
      </c>
      <c r="AU16" s="44">
        <f>IF('Scoring Chart'!AU16="Yes", 10, IF('Scoring Chart'!AU16="Partial",5,0))</f>
        <v>10</v>
      </c>
      <c r="AV16" s="44">
        <f>IF('Scoring Chart'!AV16="Yes", 10, IF('Scoring Chart'!AV16="Partial",5,0))</f>
        <v>10</v>
      </c>
      <c r="AW16" s="44">
        <f>IF('Scoring Chart'!AW16="Yes", 10, IF('Scoring Chart'!AW16="Partial",5,0))</f>
        <v>10</v>
      </c>
      <c r="AX16" s="44">
        <f>IF('Scoring Chart'!AX16="Yes", 10, IF('Scoring Chart'!AX16="Partial",5,0))</f>
        <v>10</v>
      </c>
      <c r="AY16" s="44">
        <f>IF('Scoring Chart'!AY16="Yes", 10, IF('Scoring Chart'!AY16="Partial",5,0))</f>
        <v>10</v>
      </c>
      <c r="AZ16" s="44">
        <f>IF('Scoring Chart'!AZ16="Yes", 10, IF('Scoring Chart'!AZ16="Partial",5,0))</f>
        <v>10</v>
      </c>
      <c r="BA16" s="44">
        <f>IF('Scoring Chart'!BA16="Yes", 10, IF('Scoring Chart'!BA16="Partial",5,0))</f>
        <v>0</v>
      </c>
      <c r="BB16" s="44">
        <f>IF('Scoring Chart'!BB16="Yes", 10, IF('Scoring Chart'!BB16="Partial",5,0))</f>
        <v>5</v>
      </c>
      <c r="BC16" s="44">
        <f>IF('Scoring Chart'!BC16="Yes", 10, IF('Scoring Chart'!BC16="Partial",5,0))</f>
        <v>10</v>
      </c>
    </row>
    <row r="17" spans="1:55" s="10" customFormat="1" ht="20.25" customHeight="1" x14ac:dyDescent="0.2">
      <c r="A17" s="175"/>
      <c r="B17" s="48" t="s">
        <v>60</v>
      </c>
      <c r="C17" s="37">
        <v>10</v>
      </c>
      <c r="D17" s="38" t="s">
        <v>61</v>
      </c>
      <c r="E17" s="32">
        <f>SUM(E16)</f>
        <v>5</v>
      </c>
      <c r="F17" s="32">
        <f t="shared" ref="F17:BC17" si="6">SUM(F16)</f>
        <v>0</v>
      </c>
      <c r="G17" s="32">
        <f t="shared" si="6"/>
        <v>10</v>
      </c>
      <c r="H17" s="32">
        <f t="shared" si="6"/>
        <v>10</v>
      </c>
      <c r="I17" s="32">
        <f t="shared" si="6"/>
        <v>10</v>
      </c>
      <c r="J17" s="32">
        <f t="shared" si="6"/>
        <v>10</v>
      </c>
      <c r="K17" s="32">
        <f t="shared" si="6"/>
        <v>0</v>
      </c>
      <c r="L17" s="32">
        <f t="shared" si="6"/>
        <v>10</v>
      </c>
      <c r="M17" s="32">
        <f t="shared" si="6"/>
        <v>0</v>
      </c>
      <c r="N17" s="32">
        <f t="shared" si="6"/>
        <v>0</v>
      </c>
      <c r="O17" s="32">
        <f t="shared" si="6"/>
        <v>0</v>
      </c>
      <c r="P17" s="32">
        <f t="shared" si="6"/>
        <v>0</v>
      </c>
      <c r="Q17" s="32">
        <f t="shared" si="6"/>
        <v>10</v>
      </c>
      <c r="R17" s="32">
        <f t="shared" si="6"/>
        <v>0</v>
      </c>
      <c r="S17" s="32">
        <f t="shared" si="6"/>
        <v>0</v>
      </c>
      <c r="T17" s="32">
        <f t="shared" si="6"/>
        <v>10</v>
      </c>
      <c r="U17" s="32">
        <f t="shared" si="6"/>
        <v>10</v>
      </c>
      <c r="V17" s="32">
        <f t="shared" si="6"/>
        <v>0</v>
      </c>
      <c r="W17" s="32">
        <f t="shared" si="6"/>
        <v>0</v>
      </c>
      <c r="X17" s="32">
        <f t="shared" si="6"/>
        <v>10</v>
      </c>
      <c r="Y17" s="32">
        <f t="shared" si="6"/>
        <v>10</v>
      </c>
      <c r="Z17" s="32">
        <f t="shared" si="6"/>
        <v>0</v>
      </c>
      <c r="AA17" s="32">
        <f t="shared" si="6"/>
        <v>10</v>
      </c>
      <c r="AB17" s="32">
        <f t="shared" si="6"/>
        <v>10</v>
      </c>
      <c r="AC17" s="32">
        <f t="shared" si="6"/>
        <v>10</v>
      </c>
      <c r="AD17" s="32">
        <f t="shared" si="6"/>
        <v>10</v>
      </c>
      <c r="AE17" s="32">
        <f t="shared" si="6"/>
        <v>10</v>
      </c>
      <c r="AF17" s="32">
        <f t="shared" si="6"/>
        <v>10</v>
      </c>
      <c r="AG17" s="32">
        <f t="shared" si="6"/>
        <v>10</v>
      </c>
      <c r="AH17" s="32">
        <f t="shared" si="6"/>
        <v>0</v>
      </c>
      <c r="AI17" s="32">
        <f t="shared" si="6"/>
        <v>0</v>
      </c>
      <c r="AJ17" s="32">
        <f t="shared" si="6"/>
        <v>10</v>
      </c>
      <c r="AK17" s="32">
        <f t="shared" si="6"/>
        <v>0</v>
      </c>
      <c r="AL17" s="32">
        <f t="shared" si="6"/>
        <v>10</v>
      </c>
      <c r="AM17" s="32">
        <f t="shared" si="6"/>
        <v>10</v>
      </c>
      <c r="AN17" s="32">
        <f t="shared" si="6"/>
        <v>0</v>
      </c>
      <c r="AO17" s="32">
        <f t="shared" si="6"/>
        <v>10</v>
      </c>
      <c r="AP17" s="32">
        <f t="shared" si="6"/>
        <v>0</v>
      </c>
      <c r="AQ17" s="32">
        <f t="shared" si="6"/>
        <v>10</v>
      </c>
      <c r="AR17" s="32">
        <f t="shared" si="6"/>
        <v>0</v>
      </c>
      <c r="AS17" s="32">
        <f t="shared" si="6"/>
        <v>10</v>
      </c>
      <c r="AT17" s="32">
        <f t="shared" si="6"/>
        <v>10</v>
      </c>
      <c r="AU17" s="32">
        <f t="shared" si="6"/>
        <v>10</v>
      </c>
      <c r="AV17" s="32">
        <f t="shared" si="6"/>
        <v>10</v>
      </c>
      <c r="AW17" s="32">
        <f t="shared" si="6"/>
        <v>10</v>
      </c>
      <c r="AX17" s="32">
        <f t="shared" si="6"/>
        <v>10</v>
      </c>
      <c r="AY17" s="32">
        <f t="shared" si="6"/>
        <v>10</v>
      </c>
      <c r="AZ17" s="32">
        <f t="shared" si="6"/>
        <v>10</v>
      </c>
      <c r="BA17" s="32">
        <f t="shared" si="6"/>
        <v>0</v>
      </c>
      <c r="BB17" s="32">
        <f t="shared" si="6"/>
        <v>5</v>
      </c>
      <c r="BC17" s="32">
        <f t="shared" si="6"/>
        <v>10</v>
      </c>
    </row>
    <row r="18" spans="1:55" s="43" customFormat="1" ht="20.25" customHeight="1" thickBot="1" x14ac:dyDescent="0.25">
      <c r="A18" s="172"/>
      <c r="B18" s="49" t="s">
        <v>62</v>
      </c>
      <c r="C18" s="40" t="s">
        <v>61</v>
      </c>
      <c r="D18" s="41">
        <v>10</v>
      </c>
      <c r="E18" s="42">
        <f>E17*(10/10)</f>
        <v>5</v>
      </c>
      <c r="F18" s="42">
        <f t="shared" ref="F18:BC18" si="7">F17*(10/10)</f>
        <v>0</v>
      </c>
      <c r="G18" s="42">
        <f t="shared" si="7"/>
        <v>10</v>
      </c>
      <c r="H18" s="42">
        <f t="shared" si="7"/>
        <v>10</v>
      </c>
      <c r="I18" s="42">
        <f t="shared" si="7"/>
        <v>10</v>
      </c>
      <c r="J18" s="42">
        <f t="shared" si="7"/>
        <v>10</v>
      </c>
      <c r="K18" s="42">
        <f t="shared" si="7"/>
        <v>0</v>
      </c>
      <c r="L18" s="42">
        <f t="shared" si="7"/>
        <v>10</v>
      </c>
      <c r="M18" s="42">
        <f t="shared" si="7"/>
        <v>0</v>
      </c>
      <c r="N18" s="42">
        <f t="shared" si="7"/>
        <v>0</v>
      </c>
      <c r="O18" s="42">
        <f t="shared" si="7"/>
        <v>0</v>
      </c>
      <c r="P18" s="42">
        <f t="shared" si="7"/>
        <v>0</v>
      </c>
      <c r="Q18" s="42">
        <f t="shared" si="7"/>
        <v>10</v>
      </c>
      <c r="R18" s="42">
        <f t="shared" si="7"/>
        <v>0</v>
      </c>
      <c r="S18" s="42">
        <f t="shared" si="7"/>
        <v>0</v>
      </c>
      <c r="T18" s="42">
        <f t="shared" si="7"/>
        <v>10</v>
      </c>
      <c r="U18" s="42">
        <f t="shared" si="7"/>
        <v>10</v>
      </c>
      <c r="V18" s="42">
        <f t="shared" si="7"/>
        <v>0</v>
      </c>
      <c r="W18" s="42">
        <f t="shared" si="7"/>
        <v>0</v>
      </c>
      <c r="X18" s="42">
        <f t="shared" si="7"/>
        <v>10</v>
      </c>
      <c r="Y18" s="42">
        <f t="shared" si="7"/>
        <v>10</v>
      </c>
      <c r="Z18" s="42">
        <f t="shared" si="7"/>
        <v>0</v>
      </c>
      <c r="AA18" s="42">
        <f t="shared" si="7"/>
        <v>10</v>
      </c>
      <c r="AB18" s="42">
        <f t="shared" si="7"/>
        <v>10</v>
      </c>
      <c r="AC18" s="42">
        <f t="shared" si="7"/>
        <v>10</v>
      </c>
      <c r="AD18" s="42">
        <f t="shared" si="7"/>
        <v>10</v>
      </c>
      <c r="AE18" s="42">
        <f t="shared" si="7"/>
        <v>10</v>
      </c>
      <c r="AF18" s="42">
        <f t="shared" si="7"/>
        <v>10</v>
      </c>
      <c r="AG18" s="42">
        <f t="shared" si="7"/>
        <v>10</v>
      </c>
      <c r="AH18" s="42">
        <f t="shared" si="7"/>
        <v>0</v>
      </c>
      <c r="AI18" s="42">
        <f t="shared" si="7"/>
        <v>0</v>
      </c>
      <c r="AJ18" s="42">
        <f t="shared" si="7"/>
        <v>10</v>
      </c>
      <c r="AK18" s="42">
        <f t="shared" si="7"/>
        <v>0</v>
      </c>
      <c r="AL18" s="42">
        <f t="shared" si="7"/>
        <v>10</v>
      </c>
      <c r="AM18" s="42">
        <f t="shared" si="7"/>
        <v>10</v>
      </c>
      <c r="AN18" s="42">
        <f t="shared" si="7"/>
        <v>0</v>
      </c>
      <c r="AO18" s="42">
        <f t="shared" si="7"/>
        <v>10</v>
      </c>
      <c r="AP18" s="42">
        <f t="shared" si="7"/>
        <v>0</v>
      </c>
      <c r="AQ18" s="42">
        <f t="shared" si="7"/>
        <v>10</v>
      </c>
      <c r="AR18" s="42">
        <f t="shared" si="7"/>
        <v>0</v>
      </c>
      <c r="AS18" s="42">
        <f t="shared" si="7"/>
        <v>10</v>
      </c>
      <c r="AT18" s="42">
        <f t="shared" si="7"/>
        <v>10</v>
      </c>
      <c r="AU18" s="42">
        <f t="shared" si="7"/>
        <v>10</v>
      </c>
      <c r="AV18" s="42">
        <f t="shared" si="7"/>
        <v>10</v>
      </c>
      <c r="AW18" s="42">
        <f t="shared" si="7"/>
        <v>10</v>
      </c>
      <c r="AX18" s="42">
        <f t="shared" si="7"/>
        <v>10</v>
      </c>
      <c r="AY18" s="42">
        <f t="shared" si="7"/>
        <v>10</v>
      </c>
      <c r="AZ18" s="42">
        <f t="shared" si="7"/>
        <v>10</v>
      </c>
      <c r="BA18" s="42">
        <f t="shared" si="7"/>
        <v>0</v>
      </c>
      <c r="BB18" s="42">
        <f t="shared" si="7"/>
        <v>5</v>
      </c>
      <c r="BC18" s="42">
        <f t="shared" si="7"/>
        <v>10</v>
      </c>
    </row>
    <row r="19" spans="1:55" s="43" customFormat="1" ht="20.25" customHeight="1" thickBot="1" x14ac:dyDescent="0.25">
      <c r="A19" s="173" t="s">
        <v>127</v>
      </c>
      <c r="B19" s="174"/>
      <c r="C19" s="74"/>
      <c r="D19" s="82"/>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row>
    <row r="20" spans="1:55" s="10" customFormat="1" ht="56.25" customHeight="1" x14ac:dyDescent="0.2">
      <c r="A20" s="30" t="s">
        <v>119</v>
      </c>
      <c r="B20" s="51" t="s">
        <v>67</v>
      </c>
      <c r="C20" s="45">
        <v>10</v>
      </c>
      <c r="D20" s="46">
        <f>C20*(10/20)</f>
        <v>5</v>
      </c>
      <c r="E20" s="26">
        <f>IF('Scoring Chart'!E20="Yes",10,IF('Scoring Chart'!E20="Partial",5,IF('Scoring Chart'!E20="Moderate",2.5,0)))</f>
        <v>0</v>
      </c>
      <c r="F20" s="26">
        <f>IF('Scoring Chart'!F20="Yes",10,IF('Scoring Chart'!F20="Partial",5,IF('Scoring Chart'!F20="Moderate",2.5,0)))</f>
        <v>10</v>
      </c>
      <c r="G20" s="26">
        <f>IF('Scoring Chart'!G20="Yes",10,IF('Scoring Chart'!G20="Partial",5,IF('Scoring Chart'!G20="Moderate",2.5,0)))</f>
        <v>5</v>
      </c>
      <c r="H20" s="26">
        <f>IF('Scoring Chart'!H20="Yes",10,IF('Scoring Chart'!H20="Partial",5,IF('Scoring Chart'!H20="Moderate",2.5,0)))</f>
        <v>2.5</v>
      </c>
      <c r="I20" s="26">
        <f>IF('Scoring Chart'!I20="Yes",10,IF('Scoring Chart'!I20="Partial",5,IF('Scoring Chart'!I20="Moderate",2.5,0)))</f>
        <v>10</v>
      </c>
      <c r="J20" s="26">
        <f>IF('Scoring Chart'!J20="Yes",10,IF('Scoring Chart'!J20="Partial",5,IF('Scoring Chart'!J20="Moderate",2.5,0)))</f>
        <v>10</v>
      </c>
      <c r="K20" s="26">
        <f>IF('Scoring Chart'!K20="Yes",10,IF('Scoring Chart'!K20="Partial",5,IF('Scoring Chart'!K20="Moderate",2.5,0)))</f>
        <v>10</v>
      </c>
      <c r="L20" s="26">
        <f>IF('Scoring Chart'!L20="Yes",10,IF('Scoring Chart'!L20="Partial",5,IF('Scoring Chart'!L20="Moderate",2.5,0)))</f>
        <v>10</v>
      </c>
      <c r="M20" s="26">
        <f>IF('Scoring Chart'!M20="Yes",10,IF('Scoring Chart'!M20="Partial",5,IF('Scoring Chart'!M20="Moderate",2.5,0)))</f>
        <v>2.5</v>
      </c>
      <c r="N20" s="26">
        <f>IF('Scoring Chart'!N20="Yes",10,IF('Scoring Chart'!N20="Partial",5,IF('Scoring Chart'!N20="Moderate",2.5,0)))</f>
        <v>10</v>
      </c>
      <c r="O20" s="26">
        <f>IF('Scoring Chart'!O20="Yes",10,IF('Scoring Chart'!O20="Partial",5,IF('Scoring Chart'!O20="Moderate",2.5,0)))</f>
        <v>2.5</v>
      </c>
      <c r="P20" s="26">
        <f>IF('Scoring Chart'!P20="Yes",10,IF('Scoring Chart'!P20="Partial",5,IF('Scoring Chart'!P20="Moderate",2.5,0)))</f>
        <v>10</v>
      </c>
      <c r="Q20" s="26">
        <f>IF('Scoring Chart'!Q20="Yes",10,IF('Scoring Chart'!Q20="Partial",5,IF('Scoring Chart'!Q20="Moderate",2.5,0)))</f>
        <v>0</v>
      </c>
      <c r="R20" s="26">
        <f>IF('Scoring Chart'!R20="Yes",10,IF('Scoring Chart'!R20="Partial",5,IF('Scoring Chart'!R20="Moderate",2.5,0)))</f>
        <v>5</v>
      </c>
      <c r="S20" s="26">
        <f>IF('Scoring Chart'!S20="Yes",10,IF('Scoring Chart'!S20="Partial",5,IF('Scoring Chart'!S20="Moderate",2.5,0)))</f>
        <v>0</v>
      </c>
      <c r="T20" s="26">
        <f>IF('Scoring Chart'!T20="Yes",10,IF('Scoring Chart'!T20="Partial",5,IF('Scoring Chart'!T20="Moderate",2.5,0)))</f>
        <v>5</v>
      </c>
      <c r="U20" s="26">
        <f>IF('Scoring Chart'!U20="Yes",10,IF('Scoring Chart'!U20="Partial",5,IF('Scoring Chart'!U20="Moderate",2.5,0)))</f>
        <v>0</v>
      </c>
      <c r="V20" s="26">
        <f>IF('Scoring Chart'!V20="Yes",10,IF('Scoring Chart'!V20="Partial",5,IF('Scoring Chart'!V20="Moderate",2.5,0)))</f>
        <v>5</v>
      </c>
      <c r="W20" s="26">
        <f>IF('Scoring Chart'!W20="Yes",10,IF('Scoring Chart'!W20="Partial",5,IF('Scoring Chart'!W20="Moderate",2.5,0)))</f>
        <v>0</v>
      </c>
      <c r="X20" s="26">
        <f>IF('Scoring Chart'!X20="Yes",10,IF('Scoring Chart'!X20="Partial",5,IF('Scoring Chart'!X20="Moderate",2.5,0)))</f>
        <v>10</v>
      </c>
      <c r="Y20" s="26">
        <f>IF('Scoring Chart'!Y20="Yes",10,IF('Scoring Chart'!Y20="Partial",5,IF('Scoring Chart'!Y20="Moderate",2.5,0)))</f>
        <v>10</v>
      </c>
      <c r="Z20" s="26">
        <f>IF('Scoring Chart'!Z20="Yes",10,IF('Scoring Chart'!Z20="Partial",5,IF('Scoring Chart'!Z20="Moderate",2.5,0)))</f>
        <v>10</v>
      </c>
      <c r="AA20" s="26">
        <f>IF('Scoring Chart'!AA20="Yes",10,IF('Scoring Chart'!AA20="Partial",5,IF('Scoring Chart'!AA20="Moderate",2.5,0)))</f>
        <v>5</v>
      </c>
      <c r="AB20" s="26">
        <f>IF('Scoring Chart'!AB20="Yes",10,IF('Scoring Chart'!AB20="Partial",5,IF('Scoring Chart'!AB20="Moderate",2.5,0)))</f>
        <v>5</v>
      </c>
      <c r="AC20" s="26">
        <f>IF('Scoring Chart'!AC20="Yes",10,IF('Scoring Chart'!AC20="Partial",5,IF('Scoring Chart'!AC20="Moderate",2.5,0)))</f>
        <v>0</v>
      </c>
      <c r="AD20" s="26">
        <f>IF('Scoring Chart'!AD20="Yes",10,IF('Scoring Chart'!AD20="Partial",5,IF('Scoring Chart'!AD20="Moderate",2.5,0)))</f>
        <v>0</v>
      </c>
      <c r="AE20" s="26">
        <f>IF('Scoring Chart'!AE20="Yes",10,IF('Scoring Chart'!AE20="Partial",5,IF('Scoring Chart'!AE20="Moderate",2.5,0)))</f>
        <v>10</v>
      </c>
      <c r="AF20" s="26">
        <f>IF('Scoring Chart'!AF20="Yes",10,IF('Scoring Chart'!AF20="Partial",5,IF('Scoring Chart'!AF20="Moderate",2.5,0)))</f>
        <v>2.5</v>
      </c>
      <c r="AG20" s="26">
        <f>IF('Scoring Chart'!AG20="Yes",10,IF('Scoring Chart'!AG20="Partial",5,IF('Scoring Chart'!AG20="Moderate",2.5,0)))</f>
        <v>0</v>
      </c>
      <c r="AH20" s="26">
        <f>IF('Scoring Chart'!AH20="Yes",10,IF('Scoring Chart'!AH20="Partial",5,IF('Scoring Chart'!AH20="Moderate",2.5,0)))</f>
        <v>0</v>
      </c>
      <c r="AI20" s="26">
        <f>IF('Scoring Chart'!AI20="Yes",10,IF('Scoring Chart'!AI20="Partial",5,IF('Scoring Chart'!AI20="Moderate",2.5,0)))</f>
        <v>10</v>
      </c>
      <c r="AJ20" s="26">
        <f>IF('Scoring Chart'!AJ20="Yes",10,IF('Scoring Chart'!AJ20="Partial",5,IF('Scoring Chart'!AJ20="Moderate",2.5,0)))</f>
        <v>5</v>
      </c>
      <c r="AK20" s="26">
        <f>IF('Scoring Chart'!AK20="Yes",10,IF('Scoring Chart'!AK20="Partial",5,IF('Scoring Chart'!AK20="Moderate",2.5,0)))</f>
        <v>10</v>
      </c>
      <c r="AL20" s="26">
        <f>IF('Scoring Chart'!AL20="Yes",10,IF('Scoring Chart'!AL20="Partial",5,IF('Scoring Chart'!AL20="Moderate",2.5,0)))</f>
        <v>2.5</v>
      </c>
      <c r="AM20" s="26">
        <f>IF('Scoring Chart'!AM20="Yes",10,IF('Scoring Chart'!AM20="Partial",5,IF('Scoring Chart'!AM20="Moderate",2.5,0)))</f>
        <v>2.5</v>
      </c>
      <c r="AN20" s="26">
        <f>IF('Scoring Chart'!AN20="Yes",10,IF('Scoring Chart'!AN20="Partial",5,IF('Scoring Chart'!AN20="Moderate",2.5,0)))</f>
        <v>10</v>
      </c>
      <c r="AO20" s="26">
        <f>IF('Scoring Chart'!AO20="Yes",10,IF('Scoring Chart'!AO20="Partial",5,IF('Scoring Chart'!AO20="Moderate",2.5,0)))</f>
        <v>5</v>
      </c>
      <c r="AP20" s="26">
        <f>IF('Scoring Chart'!AP20="Yes",10,IF('Scoring Chart'!AP20="Partial",5,IF('Scoring Chart'!AP20="Moderate",2.5,0)))</f>
        <v>10</v>
      </c>
      <c r="AQ20" s="26">
        <f>IF('Scoring Chart'!AQ20="Yes",10,IF('Scoring Chart'!AQ20="Partial",5,IF('Scoring Chart'!AQ20="Moderate",2.5,0)))</f>
        <v>5</v>
      </c>
      <c r="AR20" s="26">
        <f>IF('Scoring Chart'!AR20="Yes",10,IF('Scoring Chart'!AR20="Partial",5,IF('Scoring Chart'!AR20="Moderate",2.5,0)))</f>
        <v>10</v>
      </c>
      <c r="AS20" s="26">
        <f>IF('Scoring Chart'!AS20="Yes",10,IF('Scoring Chart'!AS20="Partial",5,IF('Scoring Chart'!AS20="Moderate",2.5,0)))</f>
        <v>10</v>
      </c>
      <c r="AT20" s="26">
        <f>IF('Scoring Chart'!AT20="Yes",10,IF('Scoring Chart'!AT20="Partial",5,IF('Scoring Chart'!AT20="Moderate",2.5,0)))</f>
        <v>5</v>
      </c>
      <c r="AU20" s="26">
        <f>IF('Scoring Chart'!AU20="Yes",10,IF('Scoring Chart'!AU20="Partial",5,IF('Scoring Chart'!AU20="Moderate",2.5,0)))</f>
        <v>5</v>
      </c>
      <c r="AV20" s="26">
        <f>IF('Scoring Chart'!AV20="Yes",10,IF('Scoring Chart'!AV20="Partial",5,IF('Scoring Chart'!AV20="Moderate",2.5,0)))</f>
        <v>0</v>
      </c>
      <c r="AW20" s="26">
        <f>IF('Scoring Chart'!AW20="Yes",10,IF('Scoring Chart'!AW20="Partial",5,IF('Scoring Chart'!AW20="Moderate",2.5,0)))</f>
        <v>5</v>
      </c>
      <c r="AX20" s="26">
        <f>IF('Scoring Chart'!AX20="Yes",10,IF('Scoring Chart'!AX20="Partial",5,IF('Scoring Chart'!AX20="Moderate",2.5,0)))</f>
        <v>0</v>
      </c>
      <c r="AY20" s="26">
        <f>IF('Scoring Chart'!AY20="Yes",10,IF('Scoring Chart'!AY20="Partial",5,IF('Scoring Chart'!AY20="Moderate",2.5,0)))</f>
        <v>2.5</v>
      </c>
      <c r="AZ20" s="26">
        <f>IF('Scoring Chart'!AZ20="Yes",10,IF('Scoring Chart'!AZ20="Partial",5,IF('Scoring Chart'!AZ20="Moderate",2.5,0)))</f>
        <v>10</v>
      </c>
      <c r="BA20" s="26">
        <f>IF('Scoring Chart'!BA20="Yes",10,IF('Scoring Chart'!BA20="Partial",5,IF('Scoring Chart'!BA20="Moderate",2.5,0)))</f>
        <v>10</v>
      </c>
      <c r="BB20" s="26">
        <f>IF('Scoring Chart'!BB20="Yes",10,IF('Scoring Chart'!BB20="Partial",5,IF('Scoring Chart'!BB20="Moderate",2.5,0)))</f>
        <v>5</v>
      </c>
      <c r="BC20" s="26">
        <f>IF('Scoring Chart'!BC20="Yes",10,IF('Scoring Chart'!BC20="Partial",5,IF('Scoring Chart'!BC20="Moderate",2.5,0)))</f>
        <v>0</v>
      </c>
    </row>
    <row r="21" spans="1:55" s="10" customFormat="1" ht="37.5" customHeight="1" x14ac:dyDescent="0.2">
      <c r="A21" s="27" t="s">
        <v>120</v>
      </c>
      <c r="B21" s="27" t="s">
        <v>69</v>
      </c>
      <c r="C21" s="37">
        <v>10</v>
      </c>
      <c r="D21" s="50">
        <f>C21*(10/20)</f>
        <v>5</v>
      </c>
      <c r="E21" s="51">
        <f>IF('Scoring Chart'!E21="Yes",10,IF('Scoring Chart'!E21="Partial", 5, 0))</f>
        <v>0</v>
      </c>
      <c r="F21" s="51">
        <f>IF('Scoring Chart'!F21="Yes",10,IF('Scoring Chart'!F21="Partial", 5, 0))</f>
        <v>0</v>
      </c>
      <c r="G21" s="51">
        <f>IF('Scoring Chart'!G21="Yes",10,IF('Scoring Chart'!G21="Partial", 5, 0))</f>
        <v>10</v>
      </c>
      <c r="H21" s="51">
        <f>IF('Scoring Chart'!H21="Yes",10,IF('Scoring Chart'!H21="Partial", 5, 0))</f>
        <v>0</v>
      </c>
      <c r="I21" s="51">
        <f>IF('Scoring Chart'!I21="Yes",10,IF('Scoring Chart'!I21="Partial", 5, 0))</f>
        <v>5</v>
      </c>
      <c r="J21" s="51">
        <f>IF('Scoring Chart'!J21="Yes",10,IF('Scoring Chart'!J21="Partial", 5, 0))</f>
        <v>10</v>
      </c>
      <c r="K21" s="51">
        <f>IF('Scoring Chart'!K21="Yes",10,IF('Scoring Chart'!K21="Partial", 5, 0))</f>
        <v>10</v>
      </c>
      <c r="L21" s="51">
        <f>IF('Scoring Chart'!L21="Yes",10,IF('Scoring Chart'!L21="Partial", 5, 0))</f>
        <v>5</v>
      </c>
      <c r="M21" s="51">
        <f>IF('Scoring Chart'!M21="Yes",10,IF('Scoring Chart'!M21="Partial", 5, 0))</f>
        <v>0</v>
      </c>
      <c r="N21" s="51">
        <f>IF('Scoring Chart'!N21="Yes",10,IF('Scoring Chart'!N21="Partial", 5, 0))</f>
        <v>0</v>
      </c>
      <c r="O21" s="51">
        <f>IF('Scoring Chart'!O21="Yes",10,IF('Scoring Chart'!O21="Partial", 5, 0))</f>
        <v>0</v>
      </c>
      <c r="P21" s="51">
        <f>IF('Scoring Chart'!P21="Yes",10,IF('Scoring Chart'!P21="Partial", 5, 0))</f>
        <v>5</v>
      </c>
      <c r="Q21" s="51">
        <f>IF('Scoring Chart'!Q21="Yes",10,IF('Scoring Chart'!Q21="Partial", 5, 0))</f>
        <v>0</v>
      </c>
      <c r="R21" s="51">
        <f>IF('Scoring Chart'!R21="Yes",10,IF('Scoring Chart'!R21="Partial", 5, 0))</f>
        <v>0</v>
      </c>
      <c r="S21" s="51">
        <f>IF('Scoring Chart'!S21="Yes",10,IF('Scoring Chart'!S21="Partial", 5, 0))</f>
        <v>0</v>
      </c>
      <c r="T21" s="51">
        <f>IF('Scoring Chart'!T21="Yes",10,IF('Scoring Chart'!T21="Partial", 5, 0))</f>
        <v>0</v>
      </c>
      <c r="U21" s="51">
        <f>IF('Scoring Chart'!U21="Yes",10,IF('Scoring Chart'!U21="Partial", 5, 0))</f>
        <v>0</v>
      </c>
      <c r="V21" s="51">
        <f>IF('Scoring Chart'!V21="Yes",10,IF('Scoring Chart'!V21="Partial", 5, 0))</f>
        <v>0</v>
      </c>
      <c r="W21" s="51">
        <f>IF('Scoring Chart'!W21="Yes",10,IF('Scoring Chart'!W21="Partial", 5, 0))</f>
        <v>0</v>
      </c>
      <c r="X21" s="51">
        <f>IF('Scoring Chart'!X21="Yes",10,IF('Scoring Chart'!X21="Partial", 5, 0))</f>
        <v>5</v>
      </c>
      <c r="Y21" s="51">
        <f>IF('Scoring Chart'!Y21="Yes",10,IF('Scoring Chart'!Y21="Partial", 5, 0))</f>
        <v>10</v>
      </c>
      <c r="Z21" s="51">
        <f>IF('Scoring Chart'!Z21="Yes",10,IF('Scoring Chart'!Z21="Partial", 5, 0))</f>
        <v>10</v>
      </c>
      <c r="AA21" s="51">
        <f>IF('Scoring Chart'!AA21="Yes",10,IF('Scoring Chart'!AA21="Partial", 5, 0))</f>
        <v>5</v>
      </c>
      <c r="AB21" s="51">
        <f>IF('Scoring Chart'!AB21="Yes",10,IF('Scoring Chart'!AB21="Partial", 5, 0))</f>
        <v>10</v>
      </c>
      <c r="AC21" s="51">
        <f>IF('Scoring Chart'!AC21="Yes",10,IF('Scoring Chart'!AC21="Partial", 5, 0))</f>
        <v>0</v>
      </c>
      <c r="AD21" s="51">
        <f>IF('Scoring Chart'!AD21="Yes",10,IF('Scoring Chart'!AD21="Partial", 5, 0))</f>
        <v>0</v>
      </c>
      <c r="AE21" s="51">
        <f>IF('Scoring Chart'!AE21="Yes",10,IF('Scoring Chart'!AE21="Partial", 5, 0))</f>
        <v>10</v>
      </c>
      <c r="AF21" s="51">
        <f>IF('Scoring Chart'!AF21="Yes",10,IF('Scoring Chart'!AF21="Partial", 5, 0))</f>
        <v>0</v>
      </c>
      <c r="AG21" s="51">
        <f>IF('Scoring Chart'!AG21="Yes",10,IF('Scoring Chart'!AG21="Partial", 5, 0))</f>
        <v>0</v>
      </c>
      <c r="AH21" s="51">
        <f>IF('Scoring Chart'!AH21="Yes",10,IF('Scoring Chart'!AH21="Partial", 5, 0))</f>
        <v>0</v>
      </c>
      <c r="AI21" s="51">
        <f>IF('Scoring Chart'!AI21="Yes",10,IF('Scoring Chart'!AI21="Partial", 5, 0))</f>
        <v>0</v>
      </c>
      <c r="AJ21" s="51">
        <f>IF('Scoring Chart'!AJ21="Yes",10,IF('Scoring Chart'!AJ21="Partial", 5, 0))</f>
        <v>0</v>
      </c>
      <c r="AK21" s="51">
        <f>IF('Scoring Chart'!AK21="Yes",10,IF('Scoring Chart'!AK21="Partial", 5, 0))</f>
        <v>10</v>
      </c>
      <c r="AL21" s="51">
        <f>IF('Scoring Chart'!AL21="Yes",10,IF('Scoring Chart'!AL21="Partial", 5, 0))</f>
        <v>0</v>
      </c>
      <c r="AM21" s="51">
        <f>IF('Scoring Chart'!AM21="Yes",10,IF('Scoring Chart'!AM21="Partial", 5, 0))</f>
        <v>0</v>
      </c>
      <c r="AN21" s="51">
        <f>IF('Scoring Chart'!AN21="Yes",10,IF('Scoring Chart'!AN21="Partial", 5, 0))</f>
        <v>0</v>
      </c>
      <c r="AO21" s="51">
        <f>IF('Scoring Chart'!AO21="Yes",10,IF('Scoring Chart'!AO21="Partial", 5, 0))</f>
        <v>0</v>
      </c>
      <c r="AP21" s="51">
        <f>IF('Scoring Chart'!AP21="Yes",10,IF('Scoring Chart'!AP21="Partial", 5, 0))</f>
        <v>0</v>
      </c>
      <c r="AQ21" s="51">
        <f>IF('Scoring Chart'!AQ21="Yes",10,IF('Scoring Chart'!AQ21="Partial", 5, 0))</f>
        <v>0</v>
      </c>
      <c r="AR21" s="51">
        <f>IF('Scoring Chart'!AR21="Yes",10,IF('Scoring Chart'!AR21="Partial", 5, 0))</f>
        <v>0</v>
      </c>
      <c r="AS21" s="51">
        <f>IF('Scoring Chart'!AS21="Yes",10,IF('Scoring Chart'!AS21="Partial", 5, 0))</f>
        <v>0</v>
      </c>
      <c r="AT21" s="51">
        <f>IF('Scoring Chart'!AT21="Yes",10,IF('Scoring Chart'!AT21="Partial", 5, 0))</f>
        <v>0</v>
      </c>
      <c r="AU21" s="51">
        <f>IF('Scoring Chart'!AU21="Yes",10,IF('Scoring Chart'!AU21="Partial", 5, 0))</f>
        <v>0</v>
      </c>
      <c r="AV21" s="51">
        <f>IF('Scoring Chart'!AV21="Yes",10,IF('Scoring Chart'!AV21="Partial", 5, 0))</f>
        <v>0</v>
      </c>
      <c r="AW21" s="51">
        <f>IF('Scoring Chart'!AW21="Yes",10,IF('Scoring Chart'!AW21="Partial", 5, 0))</f>
        <v>0</v>
      </c>
      <c r="AX21" s="51">
        <f>IF('Scoring Chart'!AX21="Yes",10,IF('Scoring Chart'!AX21="Partial", 5, 0))</f>
        <v>0</v>
      </c>
      <c r="AY21" s="51">
        <f>IF('Scoring Chart'!AY21="Yes",10,IF('Scoring Chart'!AY21="Partial", 5, 0))</f>
        <v>0</v>
      </c>
      <c r="AZ21" s="51">
        <f>IF('Scoring Chart'!AZ21="Yes",10,IF('Scoring Chart'!AZ21="Partial", 5, 0))</f>
        <v>0</v>
      </c>
      <c r="BA21" s="51">
        <f>IF('Scoring Chart'!BA21="Yes",10,IF('Scoring Chart'!BA21="Partial", 5, 0))</f>
        <v>10</v>
      </c>
      <c r="BB21" s="51">
        <f>IF('Scoring Chart'!BB21="Yes",10,IF('Scoring Chart'!BB21="Partial", 5, 0))</f>
        <v>0</v>
      </c>
      <c r="BC21" s="51">
        <f>IF('Scoring Chart'!BC21="Yes",10,IF('Scoring Chart'!BC21="Partial", 5, 0))</f>
        <v>0</v>
      </c>
    </row>
    <row r="22" spans="1:55" s="10" customFormat="1" ht="20.25" customHeight="1" x14ac:dyDescent="0.2">
      <c r="A22" s="171"/>
      <c r="B22" s="48" t="s">
        <v>60</v>
      </c>
      <c r="C22" s="37">
        <f>SUM(C20:C21)</f>
        <v>20</v>
      </c>
      <c r="D22" s="38" t="s">
        <v>61</v>
      </c>
      <c r="E22" s="32">
        <f>SUM(E20:E21)</f>
        <v>0</v>
      </c>
      <c r="F22" s="32">
        <f t="shared" ref="F22:BC22" si="8">SUM(F20:F21)</f>
        <v>10</v>
      </c>
      <c r="G22" s="32">
        <f t="shared" si="8"/>
        <v>15</v>
      </c>
      <c r="H22" s="32">
        <f t="shared" si="8"/>
        <v>2.5</v>
      </c>
      <c r="I22" s="32">
        <f t="shared" si="8"/>
        <v>15</v>
      </c>
      <c r="J22" s="32">
        <f t="shared" si="8"/>
        <v>20</v>
      </c>
      <c r="K22" s="32">
        <f t="shared" si="8"/>
        <v>20</v>
      </c>
      <c r="L22" s="32">
        <f t="shared" si="8"/>
        <v>15</v>
      </c>
      <c r="M22" s="32">
        <f t="shared" si="8"/>
        <v>2.5</v>
      </c>
      <c r="N22" s="32">
        <f t="shared" si="8"/>
        <v>10</v>
      </c>
      <c r="O22" s="32">
        <f t="shared" si="8"/>
        <v>2.5</v>
      </c>
      <c r="P22" s="32">
        <f t="shared" si="8"/>
        <v>15</v>
      </c>
      <c r="Q22" s="32">
        <f t="shared" si="8"/>
        <v>0</v>
      </c>
      <c r="R22" s="32">
        <f t="shared" si="8"/>
        <v>5</v>
      </c>
      <c r="S22" s="32">
        <f t="shared" si="8"/>
        <v>0</v>
      </c>
      <c r="T22" s="32">
        <f t="shared" si="8"/>
        <v>5</v>
      </c>
      <c r="U22" s="32">
        <f t="shared" si="8"/>
        <v>0</v>
      </c>
      <c r="V22" s="32">
        <f t="shared" si="8"/>
        <v>5</v>
      </c>
      <c r="W22" s="32">
        <f t="shared" si="8"/>
        <v>0</v>
      </c>
      <c r="X22" s="32">
        <f t="shared" si="8"/>
        <v>15</v>
      </c>
      <c r="Y22" s="32">
        <f t="shared" si="8"/>
        <v>20</v>
      </c>
      <c r="Z22" s="32">
        <f t="shared" si="8"/>
        <v>20</v>
      </c>
      <c r="AA22" s="32">
        <f t="shared" si="8"/>
        <v>10</v>
      </c>
      <c r="AB22" s="32">
        <f t="shared" si="8"/>
        <v>15</v>
      </c>
      <c r="AC22" s="32">
        <f t="shared" si="8"/>
        <v>0</v>
      </c>
      <c r="AD22" s="32">
        <f t="shared" si="8"/>
        <v>0</v>
      </c>
      <c r="AE22" s="32">
        <f t="shared" si="8"/>
        <v>20</v>
      </c>
      <c r="AF22" s="32">
        <f t="shared" si="8"/>
        <v>2.5</v>
      </c>
      <c r="AG22" s="32">
        <f t="shared" si="8"/>
        <v>0</v>
      </c>
      <c r="AH22" s="32">
        <f t="shared" si="8"/>
        <v>0</v>
      </c>
      <c r="AI22" s="32">
        <f t="shared" si="8"/>
        <v>10</v>
      </c>
      <c r="AJ22" s="32">
        <f t="shared" si="8"/>
        <v>5</v>
      </c>
      <c r="AK22" s="32">
        <f t="shared" si="8"/>
        <v>20</v>
      </c>
      <c r="AL22" s="32">
        <f t="shared" si="8"/>
        <v>2.5</v>
      </c>
      <c r="AM22" s="32">
        <f t="shared" si="8"/>
        <v>2.5</v>
      </c>
      <c r="AN22" s="32">
        <f t="shared" si="8"/>
        <v>10</v>
      </c>
      <c r="AO22" s="32">
        <f t="shared" si="8"/>
        <v>5</v>
      </c>
      <c r="AP22" s="32">
        <f t="shared" si="8"/>
        <v>10</v>
      </c>
      <c r="AQ22" s="32">
        <f t="shared" si="8"/>
        <v>5</v>
      </c>
      <c r="AR22" s="32">
        <f t="shared" si="8"/>
        <v>10</v>
      </c>
      <c r="AS22" s="32">
        <f t="shared" si="8"/>
        <v>10</v>
      </c>
      <c r="AT22" s="32">
        <f t="shared" si="8"/>
        <v>5</v>
      </c>
      <c r="AU22" s="32">
        <f t="shared" si="8"/>
        <v>5</v>
      </c>
      <c r="AV22" s="32">
        <f t="shared" si="8"/>
        <v>0</v>
      </c>
      <c r="AW22" s="32">
        <f t="shared" si="8"/>
        <v>5</v>
      </c>
      <c r="AX22" s="32">
        <f t="shared" si="8"/>
        <v>0</v>
      </c>
      <c r="AY22" s="32">
        <f t="shared" si="8"/>
        <v>2.5</v>
      </c>
      <c r="AZ22" s="32">
        <f t="shared" si="8"/>
        <v>10</v>
      </c>
      <c r="BA22" s="32">
        <f t="shared" si="8"/>
        <v>20</v>
      </c>
      <c r="BB22" s="32">
        <f t="shared" si="8"/>
        <v>5</v>
      </c>
      <c r="BC22" s="32">
        <f t="shared" si="8"/>
        <v>0</v>
      </c>
    </row>
    <row r="23" spans="1:55" s="10" customFormat="1" ht="20.25" customHeight="1" thickBot="1" x14ac:dyDescent="0.25">
      <c r="A23" s="172"/>
      <c r="B23" s="52" t="s">
        <v>62</v>
      </c>
      <c r="C23" s="53" t="s">
        <v>61</v>
      </c>
      <c r="D23" s="41">
        <f>SUM(D20:D21)</f>
        <v>10</v>
      </c>
      <c r="E23" s="42">
        <f>E22*(10/20)</f>
        <v>0</v>
      </c>
      <c r="F23" s="42">
        <f t="shared" ref="F23:BC23" si="9">F22*(10/20)</f>
        <v>5</v>
      </c>
      <c r="G23" s="42">
        <f t="shared" si="9"/>
        <v>7.5</v>
      </c>
      <c r="H23" s="42">
        <f t="shared" si="9"/>
        <v>1.25</v>
      </c>
      <c r="I23" s="42">
        <f t="shared" si="9"/>
        <v>7.5</v>
      </c>
      <c r="J23" s="42">
        <f t="shared" si="9"/>
        <v>10</v>
      </c>
      <c r="K23" s="42">
        <f t="shared" si="9"/>
        <v>10</v>
      </c>
      <c r="L23" s="42">
        <f t="shared" si="9"/>
        <v>7.5</v>
      </c>
      <c r="M23" s="42">
        <f t="shared" si="9"/>
        <v>1.25</v>
      </c>
      <c r="N23" s="42">
        <f t="shared" si="9"/>
        <v>5</v>
      </c>
      <c r="O23" s="42">
        <f t="shared" si="9"/>
        <v>1.25</v>
      </c>
      <c r="P23" s="42">
        <f t="shared" si="9"/>
        <v>7.5</v>
      </c>
      <c r="Q23" s="42">
        <f t="shared" si="9"/>
        <v>0</v>
      </c>
      <c r="R23" s="42">
        <f t="shared" si="9"/>
        <v>2.5</v>
      </c>
      <c r="S23" s="42">
        <f t="shared" si="9"/>
        <v>0</v>
      </c>
      <c r="T23" s="42">
        <f t="shared" si="9"/>
        <v>2.5</v>
      </c>
      <c r="U23" s="42">
        <f t="shared" si="9"/>
        <v>0</v>
      </c>
      <c r="V23" s="42">
        <f t="shared" si="9"/>
        <v>2.5</v>
      </c>
      <c r="W23" s="42">
        <f t="shared" si="9"/>
        <v>0</v>
      </c>
      <c r="X23" s="42">
        <f t="shared" si="9"/>
        <v>7.5</v>
      </c>
      <c r="Y23" s="42">
        <f t="shared" si="9"/>
        <v>10</v>
      </c>
      <c r="Z23" s="42">
        <f t="shared" si="9"/>
        <v>10</v>
      </c>
      <c r="AA23" s="42">
        <f t="shared" si="9"/>
        <v>5</v>
      </c>
      <c r="AB23" s="42">
        <f t="shared" si="9"/>
        <v>7.5</v>
      </c>
      <c r="AC23" s="42">
        <f t="shared" si="9"/>
        <v>0</v>
      </c>
      <c r="AD23" s="42">
        <f t="shared" si="9"/>
        <v>0</v>
      </c>
      <c r="AE23" s="42">
        <f t="shared" si="9"/>
        <v>10</v>
      </c>
      <c r="AF23" s="42">
        <f t="shared" si="9"/>
        <v>1.25</v>
      </c>
      <c r="AG23" s="42">
        <f t="shared" si="9"/>
        <v>0</v>
      </c>
      <c r="AH23" s="42">
        <f t="shared" si="9"/>
        <v>0</v>
      </c>
      <c r="AI23" s="42">
        <f t="shared" si="9"/>
        <v>5</v>
      </c>
      <c r="AJ23" s="42">
        <f t="shared" si="9"/>
        <v>2.5</v>
      </c>
      <c r="AK23" s="42">
        <f t="shared" si="9"/>
        <v>10</v>
      </c>
      <c r="AL23" s="42">
        <f t="shared" si="9"/>
        <v>1.25</v>
      </c>
      <c r="AM23" s="42">
        <f t="shared" si="9"/>
        <v>1.25</v>
      </c>
      <c r="AN23" s="42">
        <f t="shared" si="9"/>
        <v>5</v>
      </c>
      <c r="AO23" s="42">
        <f t="shared" si="9"/>
        <v>2.5</v>
      </c>
      <c r="AP23" s="42">
        <f t="shared" si="9"/>
        <v>5</v>
      </c>
      <c r="AQ23" s="42">
        <f t="shared" si="9"/>
        <v>2.5</v>
      </c>
      <c r="AR23" s="42">
        <f t="shared" si="9"/>
        <v>5</v>
      </c>
      <c r="AS23" s="42">
        <f t="shared" si="9"/>
        <v>5</v>
      </c>
      <c r="AT23" s="42">
        <f t="shared" si="9"/>
        <v>2.5</v>
      </c>
      <c r="AU23" s="42">
        <f t="shared" si="9"/>
        <v>2.5</v>
      </c>
      <c r="AV23" s="42">
        <f t="shared" si="9"/>
        <v>0</v>
      </c>
      <c r="AW23" s="42">
        <f t="shared" si="9"/>
        <v>2.5</v>
      </c>
      <c r="AX23" s="42">
        <f t="shared" si="9"/>
        <v>0</v>
      </c>
      <c r="AY23" s="42">
        <f t="shared" si="9"/>
        <v>1.25</v>
      </c>
      <c r="AZ23" s="42">
        <f t="shared" si="9"/>
        <v>5</v>
      </c>
      <c r="BA23" s="42">
        <f t="shared" si="9"/>
        <v>10</v>
      </c>
      <c r="BB23" s="42">
        <f t="shared" si="9"/>
        <v>2.5</v>
      </c>
      <c r="BC23" s="42">
        <f t="shared" si="9"/>
        <v>0</v>
      </c>
    </row>
    <row r="24" spans="1:55" s="10" customFormat="1" ht="20.25" customHeight="1" thickBot="1" x14ac:dyDescent="0.25">
      <c r="A24" s="173" t="s">
        <v>128</v>
      </c>
      <c r="B24" s="174"/>
      <c r="C24" s="83"/>
      <c r="D24" s="82"/>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row>
    <row r="25" spans="1:55" s="10" customFormat="1" ht="47.25" customHeight="1" x14ac:dyDescent="0.2">
      <c r="A25" s="30" t="s">
        <v>134</v>
      </c>
      <c r="B25" s="84" t="s">
        <v>70</v>
      </c>
      <c r="C25" s="45">
        <v>5</v>
      </c>
      <c r="D25" s="46">
        <f>C25*(10/30)</f>
        <v>1.6666666666666665</v>
      </c>
      <c r="E25" s="59">
        <f>IF('Scoring Chart'!E25="Yes",5,IF('Scoring Chart'!E25="Partial", 2.5, 0))</f>
        <v>0</v>
      </c>
      <c r="F25" s="59">
        <f>IF('Scoring Chart'!F25="Yes",5,IF('Scoring Chart'!F25="Partial", 2.5, 0))</f>
        <v>0</v>
      </c>
      <c r="G25" s="59">
        <f>IF('Scoring Chart'!G25="Yes",5,IF('Scoring Chart'!G25="Partial", 2.5, 0))</f>
        <v>2.5</v>
      </c>
      <c r="H25" s="59">
        <f>IF('Scoring Chart'!H25="Yes",5,IF('Scoring Chart'!H25="Partial", 2.5, 0))</f>
        <v>5</v>
      </c>
      <c r="I25" s="59">
        <f>IF('Scoring Chart'!I25="Yes",5,IF('Scoring Chart'!I25="Partial", 2.5, 0))</f>
        <v>0</v>
      </c>
      <c r="J25" s="59">
        <f>IF('Scoring Chart'!J25="Yes",5,IF('Scoring Chart'!J25="Partial", 2.5, 0))</f>
        <v>5</v>
      </c>
      <c r="K25" s="59">
        <f>IF('Scoring Chart'!K25="Yes",5,IF('Scoring Chart'!K25="Partial", 2.5, 0))</f>
        <v>2.5</v>
      </c>
      <c r="L25" s="59">
        <f>IF('Scoring Chart'!L25="Yes",5,IF('Scoring Chart'!L25="Partial", 2.5, 0))</f>
        <v>5</v>
      </c>
      <c r="M25" s="59">
        <f>IF('Scoring Chart'!M25="Yes",5,IF('Scoring Chart'!M25="Partial", 2.5, 0))</f>
        <v>5</v>
      </c>
      <c r="N25" s="59">
        <f>IF('Scoring Chart'!N25="Yes",5,IF('Scoring Chart'!N25="Partial", 2.5, 0))</f>
        <v>2.5</v>
      </c>
      <c r="O25" s="59">
        <f>IF('Scoring Chart'!O25="Yes",5,IF('Scoring Chart'!O25="Partial", 2.5, 0))</f>
        <v>2.5</v>
      </c>
      <c r="P25" s="59">
        <f>IF('Scoring Chart'!P25="Yes",5,IF('Scoring Chart'!P25="Partial", 2.5, 0))</f>
        <v>2.5</v>
      </c>
      <c r="Q25" s="59">
        <f>IF('Scoring Chart'!Q25="Yes",5,IF('Scoring Chart'!Q25="Partial", 2.5, 0))</f>
        <v>2.5</v>
      </c>
      <c r="R25" s="59">
        <f>IF('Scoring Chart'!R25="Yes",5,IF('Scoring Chart'!R25="Partial", 2.5, 0))</f>
        <v>2.5</v>
      </c>
      <c r="S25" s="59">
        <f>IF('Scoring Chart'!S25="Yes",5,IF('Scoring Chart'!S25="Partial", 2.5, 0))</f>
        <v>0</v>
      </c>
      <c r="T25" s="59">
        <f>IF('Scoring Chart'!T25="Yes",5,IF('Scoring Chart'!T25="Partial", 2.5, 0))</f>
        <v>0</v>
      </c>
      <c r="U25" s="59">
        <f>IF('Scoring Chart'!U25="Yes",5,IF('Scoring Chart'!U25="Partial", 2.5, 0))</f>
        <v>5</v>
      </c>
      <c r="V25" s="59">
        <f>IF('Scoring Chart'!V25="Yes",5,IF('Scoring Chart'!V25="Partial", 2.5, 0))</f>
        <v>5</v>
      </c>
      <c r="W25" s="59">
        <f>IF('Scoring Chart'!W25="Yes",5,IF('Scoring Chart'!W25="Partial", 2.5, 0))</f>
        <v>2.5</v>
      </c>
      <c r="X25" s="59">
        <f>IF('Scoring Chart'!X25="Yes",5,IF('Scoring Chart'!X25="Partial", 2.5, 0))</f>
        <v>5</v>
      </c>
      <c r="Y25" s="59">
        <f>IF('Scoring Chart'!Y25="Yes",5,IF('Scoring Chart'!Y25="Partial", 2.5, 0))</f>
        <v>2.5</v>
      </c>
      <c r="Z25" s="59">
        <f>IF('Scoring Chart'!Z25="Yes",5,IF('Scoring Chart'!Z25="Partial", 2.5, 0))</f>
        <v>5</v>
      </c>
      <c r="AA25" s="59">
        <f>IF('Scoring Chart'!AA25="Yes",5,IF('Scoring Chart'!AA25="Partial", 2.5, 0))</f>
        <v>2.5</v>
      </c>
      <c r="AB25" s="59">
        <f>IF('Scoring Chart'!AB25="Yes",5,IF('Scoring Chart'!AB25="Partial", 2.5, 0))</f>
        <v>5</v>
      </c>
      <c r="AC25" s="59">
        <f>IF('Scoring Chart'!AC25="Yes",5,IF('Scoring Chart'!AC25="Partial", 2.5, 0))</f>
        <v>0</v>
      </c>
      <c r="AD25" s="59">
        <f>IF('Scoring Chart'!AD25="Yes",5,IF('Scoring Chart'!AD25="Partial", 2.5, 0))</f>
        <v>5</v>
      </c>
      <c r="AE25" s="59">
        <f>IF('Scoring Chart'!AE25="Yes",5,IF('Scoring Chart'!AE25="Partial", 2.5, 0))</f>
        <v>5</v>
      </c>
      <c r="AF25" s="59">
        <f>IF('Scoring Chart'!AF25="Yes",5,IF('Scoring Chart'!AF25="Partial", 2.5, 0))</f>
        <v>0</v>
      </c>
      <c r="AG25" s="59">
        <f>IF('Scoring Chart'!AG25="Yes",5,IF('Scoring Chart'!AG25="Partial", 2.5, 0))</f>
        <v>2.5</v>
      </c>
      <c r="AH25" s="59">
        <f>IF('Scoring Chart'!AH25="Yes",5,IF('Scoring Chart'!AH25="Partial", 2.5, 0))</f>
        <v>2.5</v>
      </c>
      <c r="AI25" s="59">
        <f>IF('Scoring Chart'!AI25="Yes",5,IF('Scoring Chart'!AI25="Partial", 2.5, 0))</f>
        <v>5</v>
      </c>
      <c r="AJ25" s="59">
        <f>IF('Scoring Chart'!AJ25="Yes",5,IF('Scoring Chart'!AJ25="Partial", 2.5, 0))</f>
        <v>2.5</v>
      </c>
      <c r="AK25" s="59">
        <f>IF('Scoring Chart'!AK25="Yes",5,IF('Scoring Chart'!AK25="Partial", 2.5, 0))</f>
        <v>0</v>
      </c>
      <c r="AL25" s="59">
        <f>IF('Scoring Chart'!AL25="Yes",5,IF('Scoring Chart'!AL25="Partial", 2.5, 0))</f>
        <v>2.5</v>
      </c>
      <c r="AM25" s="59">
        <f>IF('Scoring Chart'!AM25="Yes",5,IF('Scoring Chart'!AM25="Partial", 2.5, 0))</f>
        <v>0</v>
      </c>
      <c r="AN25" s="59">
        <f>IF('Scoring Chart'!AN25="Yes",5,IF('Scoring Chart'!AN25="Partial", 2.5, 0))</f>
        <v>0</v>
      </c>
      <c r="AO25" s="59">
        <f>IF('Scoring Chart'!AO25="Yes",5,IF('Scoring Chart'!AO25="Partial", 2.5, 0))</f>
        <v>5</v>
      </c>
      <c r="AP25" s="59">
        <f>IF('Scoring Chart'!AP25="Yes",5,IF('Scoring Chart'!AP25="Partial", 2.5, 0))</f>
        <v>0</v>
      </c>
      <c r="AQ25" s="59">
        <f>IF('Scoring Chart'!AQ25="Yes",5,IF('Scoring Chart'!AQ25="Partial", 2.5, 0))</f>
        <v>0</v>
      </c>
      <c r="AR25" s="59">
        <f>IF('Scoring Chart'!AR25="Yes",5,IF('Scoring Chart'!AR25="Partial", 2.5, 0))</f>
        <v>5</v>
      </c>
      <c r="AS25" s="59">
        <f>IF('Scoring Chart'!AS25="Yes",5,IF('Scoring Chart'!AS25="Partial", 2.5, 0))</f>
        <v>2.5</v>
      </c>
      <c r="AT25" s="59">
        <f>IF('Scoring Chart'!AT25="Yes",5,IF('Scoring Chart'!AT25="Partial", 2.5, 0))</f>
        <v>2.5</v>
      </c>
      <c r="AU25" s="59">
        <f>IF('Scoring Chart'!AU25="Yes",5,IF('Scoring Chart'!AU25="Partial", 2.5, 0))</f>
        <v>2.5</v>
      </c>
      <c r="AV25" s="59">
        <f>IF('Scoring Chart'!AV25="Yes",5,IF('Scoring Chart'!AV25="Partial", 2.5, 0))</f>
        <v>0</v>
      </c>
      <c r="AW25" s="59">
        <f>IF('Scoring Chart'!AW25="Yes",5,IF('Scoring Chart'!AW25="Partial", 2.5, 0))</f>
        <v>0</v>
      </c>
      <c r="AX25" s="59">
        <f>IF('Scoring Chart'!AX25="Yes",5,IF('Scoring Chart'!AX25="Partial", 2.5, 0))</f>
        <v>2.5</v>
      </c>
      <c r="AY25" s="59">
        <f>IF('Scoring Chart'!AY25="Yes",5,IF('Scoring Chart'!AY25="Partial", 2.5, 0))</f>
        <v>0</v>
      </c>
      <c r="AZ25" s="59">
        <f>IF('Scoring Chart'!AZ25="Yes",5,IF('Scoring Chart'!AZ25="Partial", 2.5, 0))</f>
        <v>5</v>
      </c>
      <c r="BA25" s="59">
        <f>IF('Scoring Chart'!BA25="Yes",5,IF('Scoring Chart'!BA25="Partial", 2.5, 0))</f>
        <v>5</v>
      </c>
      <c r="BB25" s="59">
        <f>IF('Scoring Chart'!BB25="Yes",5,IF('Scoring Chart'!BB25="Partial", 2.5, 0))</f>
        <v>0</v>
      </c>
      <c r="BC25" s="59">
        <f>IF('Scoring Chart'!BC25="Yes",5,IF('Scoring Chart'!BC25="Partial", 2.5, 0))</f>
        <v>5</v>
      </c>
    </row>
    <row r="26" spans="1:55" s="10" customFormat="1" ht="47.25" customHeight="1" x14ac:dyDescent="0.2">
      <c r="A26" s="27" t="s">
        <v>135</v>
      </c>
      <c r="B26" s="55" t="s">
        <v>71</v>
      </c>
      <c r="C26" s="37">
        <v>5</v>
      </c>
      <c r="D26" s="50">
        <f>C26*(10/30)</f>
        <v>1.6666666666666665</v>
      </c>
      <c r="E26" s="32">
        <f>IF('Scoring Chart'!E26="Yes",5,IF('Scoring Chart'!E26="Partial", 2.5, 0))</f>
        <v>0</v>
      </c>
      <c r="F26" s="32">
        <f>IF('Scoring Chart'!F26="Yes",5,IF('Scoring Chart'!F26="Partial", 2.5, 0))</f>
        <v>5</v>
      </c>
      <c r="G26" s="32">
        <f>IF('Scoring Chart'!G26="Yes",5,IF('Scoring Chart'!G26="Partial", 2.5, 0))</f>
        <v>2.5</v>
      </c>
      <c r="H26" s="32">
        <f>IF('Scoring Chart'!H26="Yes",5,IF('Scoring Chart'!H26="Partial", 2.5, 0))</f>
        <v>5</v>
      </c>
      <c r="I26" s="32">
        <f>IF('Scoring Chart'!I26="Yes",5,IF('Scoring Chart'!I26="Partial", 2.5, 0))</f>
        <v>0</v>
      </c>
      <c r="J26" s="32">
        <f>IF('Scoring Chart'!J26="Yes",5,IF('Scoring Chart'!J26="Partial", 2.5, 0))</f>
        <v>5</v>
      </c>
      <c r="K26" s="32">
        <f>IF('Scoring Chart'!K26="Yes",5,IF('Scoring Chart'!K26="Partial", 2.5, 0))</f>
        <v>2.5</v>
      </c>
      <c r="L26" s="32">
        <f>IF('Scoring Chart'!L26="Yes",5,IF('Scoring Chart'!L26="Partial", 2.5, 0))</f>
        <v>5</v>
      </c>
      <c r="M26" s="32">
        <f>IF('Scoring Chart'!M26="Yes",5,IF('Scoring Chart'!M26="Partial", 2.5, 0))</f>
        <v>5</v>
      </c>
      <c r="N26" s="32">
        <f>IF('Scoring Chart'!N26="Yes",5,IF('Scoring Chart'!N26="Partial", 2.5, 0))</f>
        <v>2.5</v>
      </c>
      <c r="O26" s="32">
        <f>IF('Scoring Chart'!O26="Yes",5,IF('Scoring Chart'!O26="Partial", 2.5, 0))</f>
        <v>2.5</v>
      </c>
      <c r="P26" s="32">
        <f>IF('Scoring Chart'!P26="Yes",5,IF('Scoring Chart'!P26="Partial", 2.5, 0))</f>
        <v>2.5</v>
      </c>
      <c r="Q26" s="32">
        <f>IF('Scoring Chart'!Q26="Yes",5,IF('Scoring Chart'!Q26="Partial", 2.5, 0))</f>
        <v>2.5</v>
      </c>
      <c r="R26" s="32">
        <f>IF('Scoring Chart'!R26="Yes",5,IF('Scoring Chart'!R26="Partial", 2.5, 0))</f>
        <v>0</v>
      </c>
      <c r="S26" s="32">
        <f>IF('Scoring Chart'!S26="Yes",5,IF('Scoring Chart'!S26="Partial", 2.5, 0))</f>
        <v>0</v>
      </c>
      <c r="T26" s="32">
        <f>IF('Scoring Chart'!T26="Yes",5,IF('Scoring Chart'!T26="Partial", 2.5, 0))</f>
        <v>0</v>
      </c>
      <c r="U26" s="32">
        <f>IF('Scoring Chart'!U26="Yes",5,IF('Scoring Chart'!U26="Partial", 2.5, 0))</f>
        <v>5</v>
      </c>
      <c r="V26" s="32">
        <f>IF('Scoring Chart'!V26="Yes",5,IF('Scoring Chart'!V26="Partial", 2.5, 0))</f>
        <v>5</v>
      </c>
      <c r="W26" s="32">
        <f>IF('Scoring Chart'!W26="Yes",5,IF('Scoring Chart'!W26="Partial", 2.5, 0))</f>
        <v>2.5</v>
      </c>
      <c r="X26" s="32">
        <f>IF('Scoring Chart'!X26="Yes",5,IF('Scoring Chart'!X26="Partial", 2.5, 0))</f>
        <v>5</v>
      </c>
      <c r="Y26" s="32">
        <f>IF('Scoring Chart'!Y26="Yes",5,IF('Scoring Chart'!Y26="Partial", 2.5, 0))</f>
        <v>2.5</v>
      </c>
      <c r="Z26" s="32">
        <f>IF('Scoring Chart'!Z26="Yes",5,IF('Scoring Chart'!Z26="Partial", 2.5, 0))</f>
        <v>0</v>
      </c>
      <c r="AA26" s="32">
        <f>IF('Scoring Chart'!AA26="Yes",5,IF('Scoring Chart'!AA26="Partial", 2.5, 0))</f>
        <v>0</v>
      </c>
      <c r="AB26" s="32">
        <f>IF('Scoring Chart'!AB26="Yes",5,IF('Scoring Chart'!AB26="Partial", 2.5, 0))</f>
        <v>5</v>
      </c>
      <c r="AC26" s="32">
        <f>IF('Scoring Chart'!AC26="Yes",5,IF('Scoring Chart'!AC26="Partial", 2.5, 0))</f>
        <v>0</v>
      </c>
      <c r="AD26" s="32">
        <f>IF('Scoring Chart'!AD26="Yes",5,IF('Scoring Chart'!AD26="Partial", 2.5, 0))</f>
        <v>5</v>
      </c>
      <c r="AE26" s="32">
        <f>IF('Scoring Chart'!AE26="Yes",5,IF('Scoring Chart'!AE26="Partial", 2.5, 0))</f>
        <v>5</v>
      </c>
      <c r="AF26" s="32">
        <f>IF('Scoring Chart'!AF26="Yes",5,IF('Scoring Chart'!AF26="Partial", 2.5, 0))</f>
        <v>0</v>
      </c>
      <c r="AG26" s="32">
        <f>IF('Scoring Chart'!AG26="Yes",5,IF('Scoring Chart'!AG26="Partial", 2.5, 0))</f>
        <v>2.5</v>
      </c>
      <c r="AH26" s="32">
        <f>IF('Scoring Chart'!AH26="Yes",5,IF('Scoring Chart'!AH26="Partial", 2.5, 0))</f>
        <v>2.5</v>
      </c>
      <c r="AI26" s="32">
        <f>IF('Scoring Chart'!AI26="Yes",5,IF('Scoring Chart'!AI26="Partial", 2.5, 0))</f>
        <v>2.5</v>
      </c>
      <c r="AJ26" s="32">
        <f>IF('Scoring Chart'!AJ26="Yes",5,IF('Scoring Chart'!AJ26="Partial", 2.5, 0))</f>
        <v>2.5</v>
      </c>
      <c r="AK26" s="32">
        <f>IF('Scoring Chart'!AK26="Yes",5,IF('Scoring Chart'!AK26="Partial", 2.5, 0))</f>
        <v>0</v>
      </c>
      <c r="AL26" s="32">
        <f>IF('Scoring Chart'!AL26="Yes",5,IF('Scoring Chart'!AL26="Partial", 2.5, 0))</f>
        <v>2.5</v>
      </c>
      <c r="AM26" s="32">
        <f>IF('Scoring Chart'!AM26="Yes",5,IF('Scoring Chart'!AM26="Partial", 2.5, 0))</f>
        <v>0</v>
      </c>
      <c r="AN26" s="32">
        <f>IF('Scoring Chart'!AN26="Yes",5,IF('Scoring Chart'!AN26="Partial", 2.5, 0))</f>
        <v>0</v>
      </c>
      <c r="AO26" s="32">
        <f>IF('Scoring Chart'!AO26="Yes",5,IF('Scoring Chart'!AO26="Partial", 2.5, 0))</f>
        <v>2.5</v>
      </c>
      <c r="AP26" s="32">
        <f>IF('Scoring Chart'!AP26="Yes",5,IF('Scoring Chart'!AP26="Partial", 2.5, 0))</f>
        <v>0</v>
      </c>
      <c r="AQ26" s="32">
        <f>IF('Scoring Chart'!AQ26="Yes",5,IF('Scoring Chart'!AQ26="Partial", 2.5, 0))</f>
        <v>0</v>
      </c>
      <c r="AR26" s="32">
        <f>IF('Scoring Chart'!AR26="Yes",5,IF('Scoring Chart'!AR26="Partial", 2.5, 0))</f>
        <v>5</v>
      </c>
      <c r="AS26" s="32">
        <f>IF('Scoring Chart'!AS26="Yes",5,IF('Scoring Chart'!AS26="Partial", 2.5, 0))</f>
        <v>2.5</v>
      </c>
      <c r="AT26" s="32">
        <f>IF('Scoring Chart'!AT26="Yes",5,IF('Scoring Chart'!AT26="Partial", 2.5, 0))</f>
        <v>0</v>
      </c>
      <c r="AU26" s="32">
        <f>IF('Scoring Chart'!AU26="Yes",5,IF('Scoring Chart'!AU26="Partial", 2.5, 0))</f>
        <v>0</v>
      </c>
      <c r="AV26" s="32">
        <f>IF('Scoring Chart'!AV26="Yes",5,IF('Scoring Chart'!AV26="Partial", 2.5, 0))</f>
        <v>0</v>
      </c>
      <c r="AW26" s="32">
        <f>IF('Scoring Chart'!AW26="Yes",5,IF('Scoring Chart'!AW26="Partial", 2.5, 0))</f>
        <v>0</v>
      </c>
      <c r="AX26" s="32">
        <f>IF('Scoring Chart'!AX26="Yes",5,IF('Scoring Chart'!AX26="Partial", 2.5, 0))</f>
        <v>2.5</v>
      </c>
      <c r="AY26" s="32">
        <f>IF('Scoring Chart'!AY26="Yes",5,IF('Scoring Chart'!AY26="Partial", 2.5, 0))</f>
        <v>0</v>
      </c>
      <c r="AZ26" s="32">
        <f>IF('Scoring Chart'!AZ26="Yes",5,IF('Scoring Chart'!AZ26="Partial", 2.5, 0))</f>
        <v>5</v>
      </c>
      <c r="BA26" s="32">
        <f>IF('Scoring Chart'!BA26="Yes",5,IF('Scoring Chart'!BA26="Partial", 2.5, 0))</f>
        <v>5</v>
      </c>
      <c r="BB26" s="32">
        <f>IF('Scoring Chart'!BB26="Yes",5,IF('Scoring Chart'!BB26="Partial", 2.5, 0))</f>
        <v>0</v>
      </c>
      <c r="BC26" s="32">
        <f>IF('Scoring Chart'!BC26="Yes",5,IF('Scoring Chart'!BC26="Partial", 2.5, 0))</f>
        <v>0</v>
      </c>
    </row>
    <row r="27" spans="1:55" s="10" customFormat="1" ht="47.25" customHeight="1" x14ac:dyDescent="0.2">
      <c r="A27" s="27" t="s">
        <v>136</v>
      </c>
      <c r="B27" s="55" t="s">
        <v>72</v>
      </c>
      <c r="C27" s="37">
        <v>5</v>
      </c>
      <c r="D27" s="50">
        <f t="shared" ref="D27:D30" si="10">C27*(10/30)</f>
        <v>1.6666666666666665</v>
      </c>
      <c r="E27" s="32">
        <f>IF('Scoring Chart'!E27="Yes",5,IF('Scoring Chart'!E27="Partial", 2.5, 0))</f>
        <v>0</v>
      </c>
      <c r="F27" s="32">
        <f>IF('Scoring Chart'!F27="Yes",5,IF('Scoring Chart'!F27="Partial", 2.5, 0))</f>
        <v>5</v>
      </c>
      <c r="G27" s="32">
        <f>IF('Scoring Chart'!G27="Yes",5,IF('Scoring Chart'!G27="Partial", 2.5, 0))</f>
        <v>5</v>
      </c>
      <c r="H27" s="32">
        <f>IF('Scoring Chart'!H27="Yes",5,IF('Scoring Chart'!H27="Partial", 2.5, 0))</f>
        <v>5</v>
      </c>
      <c r="I27" s="32">
        <f>IF('Scoring Chart'!I27="Yes",5,IF('Scoring Chart'!I27="Partial", 2.5, 0))</f>
        <v>0</v>
      </c>
      <c r="J27" s="32">
        <f>IF('Scoring Chart'!J27="Yes",5,IF('Scoring Chart'!J27="Partial", 2.5, 0))</f>
        <v>5</v>
      </c>
      <c r="K27" s="32">
        <f>IF('Scoring Chart'!K27="Yes",5,IF('Scoring Chart'!K27="Partial", 2.5, 0))</f>
        <v>5</v>
      </c>
      <c r="L27" s="32">
        <f>IF('Scoring Chart'!L27="Yes",5,IF('Scoring Chart'!L27="Partial", 2.5, 0))</f>
        <v>2.5</v>
      </c>
      <c r="M27" s="32">
        <f>IF('Scoring Chart'!M27="Yes",5,IF('Scoring Chart'!M27="Partial", 2.5, 0))</f>
        <v>2.5</v>
      </c>
      <c r="N27" s="32">
        <f>IF('Scoring Chart'!N27="Yes",5,IF('Scoring Chart'!N27="Partial", 2.5, 0))</f>
        <v>2.5</v>
      </c>
      <c r="O27" s="32">
        <f>IF('Scoring Chart'!O27="Yes",5,IF('Scoring Chart'!O27="Partial", 2.5, 0))</f>
        <v>2.5</v>
      </c>
      <c r="P27" s="32">
        <f>IF('Scoring Chart'!P27="Yes",5,IF('Scoring Chart'!P27="Partial", 2.5, 0))</f>
        <v>2.5</v>
      </c>
      <c r="Q27" s="32">
        <f>IF('Scoring Chart'!Q27="Yes",5,IF('Scoring Chart'!Q27="Partial", 2.5, 0))</f>
        <v>2.5</v>
      </c>
      <c r="R27" s="32">
        <f>IF('Scoring Chart'!R27="Yes",5,IF('Scoring Chart'!R27="Partial", 2.5, 0))</f>
        <v>0</v>
      </c>
      <c r="S27" s="32">
        <f>IF('Scoring Chart'!S27="Yes",5,IF('Scoring Chart'!S27="Partial", 2.5, 0))</f>
        <v>2.5</v>
      </c>
      <c r="T27" s="32">
        <f>IF('Scoring Chart'!T27="Yes",5,IF('Scoring Chart'!T27="Partial", 2.5, 0))</f>
        <v>2.5</v>
      </c>
      <c r="U27" s="32">
        <f>IF('Scoring Chart'!U27="Yes",5,IF('Scoring Chart'!U27="Partial", 2.5, 0))</f>
        <v>2.5</v>
      </c>
      <c r="V27" s="32">
        <f>IF('Scoring Chart'!V27="Yes",5,IF('Scoring Chart'!V27="Partial", 2.5, 0))</f>
        <v>5</v>
      </c>
      <c r="W27" s="32">
        <f>IF('Scoring Chart'!W27="Yes",5,IF('Scoring Chart'!W27="Partial", 2.5, 0))</f>
        <v>2.5</v>
      </c>
      <c r="X27" s="32">
        <f>IF('Scoring Chart'!X27="Yes",5,IF('Scoring Chart'!X27="Partial", 2.5, 0))</f>
        <v>2.5</v>
      </c>
      <c r="Y27" s="32">
        <f>IF('Scoring Chart'!Y27="Yes",5,IF('Scoring Chart'!Y27="Partial", 2.5, 0))</f>
        <v>2.5</v>
      </c>
      <c r="Z27" s="32">
        <f>IF('Scoring Chart'!Z27="Yes",5,IF('Scoring Chart'!Z27="Partial", 2.5, 0))</f>
        <v>2.5</v>
      </c>
      <c r="AA27" s="32">
        <f>IF('Scoring Chart'!AA27="Yes",5,IF('Scoring Chart'!AA27="Partial", 2.5, 0))</f>
        <v>2.5</v>
      </c>
      <c r="AB27" s="32">
        <f>IF('Scoring Chart'!AB27="Yes",5,IF('Scoring Chart'!AB27="Partial", 2.5, 0))</f>
        <v>2.5</v>
      </c>
      <c r="AC27" s="32">
        <f>IF('Scoring Chart'!AC27="Yes",5,IF('Scoring Chart'!AC27="Partial", 2.5, 0))</f>
        <v>2.5</v>
      </c>
      <c r="AD27" s="32">
        <f>IF('Scoring Chart'!AD27="Yes",5,IF('Scoring Chart'!AD27="Partial", 2.5, 0))</f>
        <v>5</v>
      </c>
      <c r="AE27" s="32">
        <f>IF('Scoring Chart'!AE27="Yes",5,IF('Scoring Chart'!AE27="Partial", 2.5, 0))</f>
        <v>5</v>
      </c>
      <c r="AF27" s="32">
        <f>IF('Scoring Chart'!AF27="Yes",5,IF('Scoring Chart'!AF27="Partial", 2.5, 0))</f>
        <v>0</v>
      </c>
      <c r="AG27" s="32">
        <f>IF('Scoring Chart'!AG27="Yes",5,IF('Scoring Chart'!AG27="Partial", 2.5, 0))</f>
        <v>2.5</v>
      </c>
      <c r="AH27" s="32">
        <f>IF('Scoring Chart'!AH27="Yes",5,IF('Scoring Chart'!AH27="Partial", 2.5, 0))</f>
        <v>2.5</v>
      </c>
      <c r="AI27" s="32">
        <f>IF('Scoring Chart'!AI27="Yes",5,IF('Scoring Chart'!AI27="Partial", 2.5, 0))</f>
        <v>2.5</v>
      </c>
      <c r="AJ27" s="32">
        <f>IF('Scoring Chart'!AJ27="Yes",5,IF('Scoring Chart'!AJ27="Partial", 2.5, 0))</f>
        <v>2.5</v>
      </c>
      <c r="AK27" s="32">
        <f>IF('Scoring Chart'!AK27="Yes",5,IF('Scoring Chart'!AK27="Partial", 2.5, 0))</f>
        <v>5</v>
      </c>
      <c r="AL27" s="32">
        <f>IF('Scoring Chart'!AL27="Yes",5,IF('Scoring Chart'!AL27="Partial", 2.5, 0))</f>
        <v>5</v>
      </c>
      <c r="AM27" s="32">
        <f>IF('Scoring Chart'!AM27="Yes",5,IF('Scoring Chart'!AM27="Partial", 2.5, 0))</f>
        <v>5</v>
      </c>
      <c r="AN27" s="32">
        <f>IF('Scoring Chart'!AN27="Yes",5,IF('Scoring Chart'!AN27="Partial", 2.5, 0))</f>
        <v>5</v>
      </c>
      <c r="AO27" s="32">
        <f>IF('Scoring Chart'!AO27="Yes",5,IF('Scoring Chart'!AO27="Partial", 2.5, 0))</f>
        <v>5</v>
      </c>
      <c r="AP27" s="32">
        <f>IF('Scoring Chart'!AP27="Yes",5,IF('Scoring Chart'!AP27="Partial", 2.5, 0))</f>
        <v>0</v>
      </c>
      <c r="AQ27" s="32">
        <f>IF('Scoring Chart'!AQ27="Yes",5,IF('Scoring Chart'!AQ27="Partial", 2.5, 0))</f>
        <v>5</v>
      </c>
      <c r="AR27" s="32">
        <f>IF('Scoring Chart'!AR27="Yes",5,IF('Scoring Chart'!AR27="Partial", 2.5, 0))</f>
        <v>5</v>
      </c>
      <c r="AS27" s="32">
        <f>IF('Scoring Chart'!AS27="Yes",5,IF('Scoring Chart'!AS27="Partial", 2.5, 0))</f>
        <v>2.5</v>
      </c>
      <c r="AT27" s="32">
        <f>IF('Scoring Chart'!AT27="Yes",5,IF('Scoring Chart'!AT27="Partial", 2.5, 0))</f>
        <v>2.5</v>
      </c>
      <c r="AU27" s="32">
        <f>IF('Scoring Chart'!AU27="Yes",5,IF('Scoring Chart'!AU27="Partial", 2.5, 0))</f>
        <v>0</v>
      </c>
      <c r="AV27" s="32">
        <f>IF('Scoring Chart'!AV27="Yes",5,IF('Scoring Chart'!AV27="Partial", 2.5, 0))</f>
        <v>5</v>
      </c>
      <c r="AW27" s="32">
        <f>IF('Scoring Chart'!AW27="Yes",5,IF('Scoring Chart'!AW27="Partial", 2.5, 0))</f>
        <v>0</v>
      </c>
      <c r="AX27" s="32">
        <f>IF('Scoring Chart'!AX27="Yes",5,IF('Scoring Chart'!AX27="Partial", 2.5, 0))</f>
        <v>2.5</v>
      </c>
      <c r="AY27" s="32">
        <f>IF('Scoring Chart'!AY27="Yes",5,IF('Scoring Chart'!AY27="Partial", 2.5, 0))</f>
        <v>0</v>
      </c>
      <c r="AZ27" s="32">
        <f>IF('Scoring Chart'!AZ27="Yes",5,IF('Scoring Chart'!AZ27="Partial", 2.5, 0))</f>
        <v>2.5</v>
      </c>
      <c r="BA27" s="32">
        <f>IF('Scoring Chart'!BA27="Yes",5,IF('Scoring Chart'!BA27="Partial", 2.5, 0))</f>
        <v>5</v>
      </c>
      <c r="BB27" s="32">
        <f>IF('Scoring Chart'!BB27="Yes",5,IF('Scoring Chart'!BB27="Partial", 2.5, 0))</f>
        <v>5</v>
      </c>
      <c r="BC27" s="32">
        <f>IF('Scoring Chart'!BC27="Yes",5,IF('Scoring Chart'!BC27="Partial", 2.5, 0))</f>
        <v>5</v>
      </c>
    </row>
    <row r="28" spans="1:55" s="10" customFormat="1" ht="37.5" customHeight="1" x14ac:dyDescent="0.2">
      <c r="A28" s="27" t="s">
        <v>126</v>
      </c>
      <c r="B28" s="55" t="s">
        <v>73</v>
      </c>
      <c r="C28" s="37">
        <v>5</v>
      </c>
      <c r="D28" s="50">
        <f t="shared" si="10"/>
        <v>1.6666666666666665</v>
      </c>
      <c r="E28" s="32">
        <f>IF('Scoring Chart'!E28="Yes",5,IF('Scoring Chart'!E28="Partial", 2.5, 0))</f>
        <v>0</v>
      </c>
      <c r="F28" s="32">
        <f>IF('Scoring Chart'!F28="Yes",5,IF('Scoring Chart'!F28="Partial", 2.5, 0))</f>
        <v>5</v>
      </c>
      <c r="G28" s="32">
        <f>IF('Scoring Chart'!G28="Yes",5,IF('Scoring Chart'!G28="Partial", 2.5, 0))</f>
        <v>0</v>
      </c>
      <c r="H28" s="32">
        <f>IF('Scoring Chart'!H28="Yes",5,IF('Scoring Chart'!H28="Partial", 2.5, 0))</f>
        <v>0</v>
      </c>
      <c r="I28" s="32">
        <f>IF('Scoring Chart'!I28="Yes",5,IF('Scoring Chart'!I28="Partial", 2.5, 0))</f>
        <v>0</v>
      </c>
      <c r="J28" s="32">
        <f>IF('Scoring Chart'!J28="Yes",5,IF('Scoring Chart'!J28="Partial", 2.5, 0))</f>
        <v>5</v>
      </c>
      <c r="K28" s="32">
        <f>IF('Scoring Chart'!K28="Yes",5,IF('Scoring Chart'!K28="Partial", 2.5, 0))</f>
        <v>5</v>
      </c>
      <c r="L28" s="32">
        <f>IF('Scoring Chart'!L28="Yes",5,IF('Scoring Chart'!L28="Partial", 2.5, 0))</f>
        <v>0</v>
      </c>
      <c r="M28" s="32">
        <f>IF('Scoring Chart'!M28="Yes",5,IF('Scoring Chart'!M28="Partial", 2.5, 0))</f>
        <v>2.5</v>
      </c>
      <c r="N28" s="32">
        <f>IF('Scoring Chart'!N28="Yes",5,IF('Scoring Chart'!N28="Partial", 2.5, 0))</f>
        <v>0</v>
      </c>
      <c r="O28" s="32">
        <f>IF('Scoring Chart'!O28="Yes",5,IF('Scoring Chart'!O28="Partial", 2.5, 0))</f>
        <v>0</v>
      </c>
      <c r="P28" s="32">
        <f>IF('Scoring Chart'!P28="Yes",5,IF('Scoring Chart'!P28="Partial", 2.5, 0))</f>
        <v>2.5</v>
      </c>
      <c r="Q28" s="32">
        <f>IF('Scoring Chart'!Q28="Yes",5,IF('Scoring Chart'!Q28="Partial", 2.5, 0))</f>
        <v>0</v>
      </c>
      <c r="R28" s="32">
        <f>IF('Scoring Chart'!R28="Yes",5,IF('Scoring Chart'!R28="Partial", 2.5, 0))</f>
        <v>2.5</v>
      </c>
      <c r="S28" s="32">
        <f>IF('Scoring Chart'!S28="Yes",5,IF('Scoring Chart'!S28="Partial", 2.5, 0))</f>
        <v>0</v>
      </c>
      <c r="T28" s="32">
        <f>IF('Scoring Chart'!T28="Yes",5,IF('Scoring Chart'!T28="Partial", 2.5, 0))</f>
        <v>0</v>
      </c>
      <c r="U28" s="32">
        <f>IF('Scoring Chart'!U28="Yes",5,IF('Scoring Chart'!U28="Partial", 2.5, 0))</f>
        <v>2.5</v>
      </c>
      <c r="V28" s="32">
        <f>IF('Scoring Chart'!V28="Yes",5,IF('Scoring Chart'!V28="Partial", 2.5, 0))</f>
        <v>5</v>
      </c>
      <c r="W28" s="32">
        <f>IF('Scoring Chart'!W28="Yes",5,IF('Scoring Chart'!W28="Partial", 2.5, 0))</f>
        <v>0</v>
      </c>
      <c r="X28" s="32">
        <f>IF('Scoring Chart'!X28="Yes",5,IF('Scoring Chart'!X28="Partial", 2.5, 0))</f>
        <v>0</v>
      </c>
      <c r="Y28" s="32">
        <f>IF('Scoring Chart'!Y28="Yes",5,IF('Scoring Chart'!Y28="Partial", 2.5, 0))</f>
        <v>5</v>
      </c>
      <c r="Z28" s="32">
        <f>IF('Scoring Chart'!Z28="Yes",5,IF('Scoring Chart'!Z28="Partial", 2.5, 0))</f>
        <v>5</v>
      </c>
      <c r="AA28" s="32">
        <f>IF('Scoring Chart'!AA28="Yes",5,IF('Scoring Chart'!AA28="Partial", 2.5, 0))</f>
        <v>0</v>
      </c>
      <c r="AB28" s="32">
        <f>IF('Scoring Chart'!AB28="Yes",5,IF('Scoring Chart'!AB28="Partial", 2.5, 0))</f>
        <v>0</v>
      </c>
      <c r="AC28" s="32">
        <f>IF('Scoring Chart'!AC28="Yes",5,IF('Scoring Chart'!AC28="Partial", 2.5, 0))</f>
        <v>0</v>
      </c>
      <c r="AD28" s="32">
        <f>IF('Scoring Chart'!AD28="Yes",5,IF('Scoring Chart'!AD28="Partial", 2.5, 0))</f>
        <v>2.5</v>
      </c>
      <c r="AE28" s="32">
        <f>IF('Scoring Chart'!AE28="Yes",5,IF('Scoring Chart'!AE28="Partial", 2.5, 0))</f>
        <v>0</v>
      </c>
      <c r="AF28" s="32">
        <f>IF('Scoring Chart'!AF28="Yes",5,IF('Scoring Chart'!AF28="Partial", 2.5, 0))</f>
        <v>0</v>
      </c>
      <c r="AG28" s="32">
        <f>IF('Scoring Chart'!AG28="Yes",5,IF('Scoring Chart'!AG28="Partial", 2.5, 0))</f>
        <v>0</v>
      </c>
      <c r="AH28" s="32">
        <f>IF('Scoring Chart'!AH28="Yes",5,IF('Scoring Chart'!AH28="Partial", 2.5, 0))</f>
        <v>5</v>
      </c>
      <c r="AI28" s="32">
        <f>IF('Scoring Chart'!AI28="Yes",5,IF('Scoring Chart'!AI28="Partial", 2.5, 0))</f>
        <v>2.5</v>
      </c>
      <c r="AJ28" s="32">
        <f>IF('Scoring Chart'!AJ28="Yes",5,IF('Scoring Chart'!AJ28="Partial", 2.5, 0))</f>
        <v>2.5</v>
      </c>
      <c r="AK28" s="32">
        <f>IF('Scoring Chart'!AK28="Yes",5,IF('Scoring Chart'!AK28="Partial", 2.5, 0))</f>
        <v>0</v>
      </c>
      <c r="AL28" s="32">
        <f>IF('Scoring Chart'!AL28="Yes",5,IF('Scoring Chart'!AL28="Partial", 2.5, 0))</f>
        <v>0</v>
      </c>
      <c r="AM28" s="32">
        <f>IF('Scoring Chart'!AM28="Yes",5,IF('Scoring Chart'!AM28="Partial", 2.5, 0))</f>
        <v>0</v>
      </c>
      <c r="AN28" s="32">
        <f>IF('Scoring Chart'!AN28="Yes",5,IF('Scoring Chart'!AN28="Partial", 2.5, 0))</f>
        <v>2.5</v>
      </c>
      <c r="AO28" s="32">
        <f>IF('Scoring Chart'!AO28="Yes",5,IF('Scoring Chart'!AO28="Partial", 2.5, 0))</f>
        <v>5</v>
      </c>
      <c r="AP28" s="32">
        <f>IF('Scoring Chart'!AP28="Yes",5,IF('Scoring Chart'!AP28="Partial", 2.5, 0))</f>
        <v>0</v>
      </c>
      <c r="AQ28" s="32">
        <f>IF('Scoring Chart'!AQ28="Yes",5,IF('Scoring Chart'!AQ28="Partial", 2.5, 0))</f>
        <v>0</v>
      </c>
      <c r="AR28" s="32">
        <f>IF('Scoring Chart'!AR28="Yes",5,IF('Scoring Chart'!AR28="Partial", 2.5, 0))</f>
        <v>5</v>
      </c>
      <c r="AS28" s="32">
        <f>IF('Scoring Chart'!AS28="Yes",5,IF('Scoring Chart'!AS28="Partial", 2.5, 0))</f>
        <v>5</v>
      </c>
      <c r="AT28" s="32">
        <f>IF('Scoring Chart'!AT28="Yes",5,IF('Scoring Chart'!AT28="Partial", 2.5, 0))</f>
        <v>5</v>
      </c>
      <c r="AU28" s="32">
        <f>IF('Scoring Chart'!AU28="Yes",5,IF('Scoring Chart'!AU28="Partial", 2.5, 0))</f>
        <v>0</v>
      </c>
      <c r="AV28" s="32">
        <f>IF('Scoring Chart'!AV28="Yes",5,IF('Scoring Chart'!AV28="Partial", 2.5, 0))</f>
        <v>0</v>
      </c>
      <c r="AW28" s="32">
        <f>IF('Scoring Chart'!AW28="Yes",5,IF('Scoring Chart'!AW28="Partial", 2.5, 0))</f>
        <v>0</v>
      </c>
      <c r="AX28" s="32">
        <f>IF('Scoring Chart'!AX28="Yes",5,IF('Scoring Chart'!AX28="Partial", 2.5, 0))</f>
        <v>2.5</v>
      </c>
      <c r="AY28" s="32">
        <f>IF('Scoring Chart'!AY28="Yes",5,IF('Scoring Chart'!AY28="Partial", 2.5, 0))</f>
        <v>0</v>
      </c>
      <c r="AZ28" s="32">
        <f>IF('Scoring Chart'!AZ28="Yes",5,IF('Scoring Chart'!AZ28="Partial", 2.5, 0))</f>
        <v>5</v>
      </c>
      <c r="BA28" s="32">
        <f>IF('Scoring Chart'!BA28="Yes",5,IF('Scoring Chart'!BA28="Partial", 2.5, 0))</f>
        <v>5</v>
      </c>
      <c r="BB28" s="32">
        <f>IF('Scoring Chart'!BB28="Yes",5,IF('Scoring Chart'!BB28="Partial", 2.5, 0))</f>
        <v>2.5</v>
      </c>
      <c r="BC28" s="32">
        <f>IF('Scoring Chart'!BC28="Yes",5,IF('Scoring Chart'!BC28="Partial", 2.5, 0))</f>
        <v>0</v>
      </c>
    </row>
    <row r="29" spans="1:55" s="10" customFormat="1" ht="37.5" customHeight="1" x14ac:dyDescent="0.2">
      <c r="A29" s="27" t="s">
        <v>125</v>
      </c>
      <c r="B29" s="55" t="s">
        <v>74</v>
      </c>
      <c r="C29" s="37">
        <v>5</v>
      </c>
      <c r="D29" s="50">
        <f t="shared" si="10"/>
        <v>1.6666666666666665</v>
      </c>
      <c r="E29" s="30">
        <f>IF('Scoring Chart'!E29="Yes",5,IF('Scoring Chart'!E29="Partial", 2.5, 0))</f>
        <v>0</v>
      </c>
      <c r="F29" s="30">
        <f>IF('Scoring Chart'!F29="Yes",5,IF('Scoring Chart'!F29="Partial", 2.5, 0))</f>
        <v>5</v>
      </c>
      <c r="G29" s="30">
        <f>IF('Scoring Chart'!G29="Yes",5,IF('Scoring Chart'!G29="Partial", 2.5, 0))</f>
        <v>0</v>
      </c>
      <c r="H29" s="30">
        <f>IF('Scoring Chart'!H29="Yes",5,IF('Scoring Chart'!H29="Partial", 2.5, 0))</f>
        <v>0</v>
      </c>
      <c r="I29" s="30">
        <f>IF('Scoring Chart'!I29="Yes",5,IF('Scoring Chart'!I29="Partial", 2.5, 0))</f>
        <v>0</v>
      </c>
      <c r="J29" s="30">
        <f>IF('Scoring Chart'!J29="Yes",5,IF('Scoring Chart'!J29="Partial", 2.5, 0))</f>
        <v>5</v>
      </c>
      <c r="K29" s="30">
        <f>IF('Scoring Chart'!K29="Yes",5,IF('Scoring Chart'!K29="Partial", 2.5, 0))</f>
        <v>5</v>
      </c>
      <c r="L29" s="30">
        <f>IF('Scoring Chart'!L29="Yes",5,IF('Scoring Chart'!L29="Partial", 2.5, 0))</f>
        <v>0</v>
      </c>
      <c r="M29" s="30">
        <f>IF('Scoring Chart'!M29="Yes",5,IF('Scoring Chart'!M29="Partial", 2.5, 0))</f>
        <v>2.5</v>
      </c>
      <c r="N29" s="30">
        <f>IF('Scoring Chart'!N29="Yes",5,IF('Scoring Chart'!N29="Partial", 2.5, 0))</f>
        <v>0</v>
      </c>
      <c r="O29" s="30">
        <f>IF('Scoring Chart'!O29="Yes",5,IF('Scoring Chart'!O29="Partial", 2.5, 0))</f>
        <v>0</v>
      </c>
      <c r="P29" s="30">
        <f>IF('Scoring Chart'!P29="Yes",5,IF('Scoring Chart'!P29="Partial", 2.5, 0))</f>
        <v>2.5</v>
      </c>
      <c r="Q29" s="30">
        <f>IF('Scoring Chart'!Q29="Yes",5,IF('Scoring Chart'!Q29="Partial", 2.5, 0))</f>
        <v>0</v>
      </c>
      <c r="R29" s="30">
        <f>IF('Scoring Chart'!R29="Yes",5,IF('Scoring Chart'!R29="Partial", 2.5, 0))</f>
        <v>0</v>
      </c>
      <c r="S29" s="30">
        <f>IF('Scoring Chart'!S29="Yes",5,IF('Scoring Chart'!S29="Partial", 2.5, 0))</f>
        <v>0</v>
      </c>
      <c r="T29" s="30">
        <f>IF('Scoring Chart'!T29="Yes",5,IF('Scoring Chart'!T29="Partial", 2.5, 0))</f>
        <v>0</v>
      </c>
      <c r="U29" s="30">
        <f>IF('Scoring Chart'!U29="Yes",5,IF('Scoring Chart'!U29="Partial", 2.5, 0))</f>
        <v>5</v>
      </c>
      <c r="V29" s="30">
        <f>IF('Scoring Chart'!V29="Yes",5,IF('Scoring Chart'!V29="Partial", 2.5, 0))</f>
        <v>5</v>
      </c>
      <c r="W29" s="30">
        <f>IF('Scoring Chart'!W29="Yes",5,IF('Scoring Chart'!W29="Partial", 2.5, 0))</f>
        <v>0</v>
      </c>
      <c r="X29" s="30">
        <f>IF('Scoring Chart'!X29="Yes",5,IF('Scoring Chart'!X29="Partial", 2.5, 0))</f>
        <v>0</v>
      </c>
      <c r="Y29" s="30">
        <f>IF('Scoring Chart'!Y29="Yes",5,IF('Scoring Chart'!Y29="Partial", 2.5, 0))</f>
        <v>5</v>
      </c>
      <c r="Z29" s="30">
        <f>IF('Scoring Chart'!Z29="Yes",5,IF('Scoring Chart'!Z29="Partial", 2.5, 0))</f>
        <v>5</v>
      </c>
      <c r="AA29" s="30">
        <f>IF('Scoring Chart'!AA29="Yes",5,IF('Scoring Chart'!AA29="Partial", 2.5, 0))</f>
        <v>0</v>
      </c>
      <c r="AB29" s="30">
        <f>IF('Scoring Chart'!AB29="Yes",5,IF('Scoring Chart'!AB29="Partial", 2.5, 0))</f>
        <v>0</v>
      </c>
      <c r="AC29" s="30">
        <f>IF('Scoring Chart'!AC29="Yes",5,IF('Scoring Chart'!AC29="Partial", 2.5, 0))</f>
        <v>0</v>
      </c>
      <c r="AD29" s="30">
        <f>IF('Scoring Chart'!AD29="Yes",5,IF('Scoring Chart'!AD29="Partial", 2.5, 0))</f>
        <v>2.5</v>
      </c>
      <c r="AE29" s="30">
        <f>IF('Scoring Chart'!AE29="Yes",5,IF('Scoring Chart'!AE29="Partial", 2.5, 0))</f>
        <v>0</v>
      </c>
      <c r="AF29" s="30">
        <f>IF('Scoring Chart'!AF29="Yes",5,IF('Scoring Chart'!AF29="Partial", 2.5, 0))</f>
        <v>0</v>
      </c>
      <c r="AG29" s="30">
        <f>IF('Scoring Chart'!AG29="Yes",5,IF('Scoring Chart'!AG29="Partial", 2.5, 0))</f>
        <v>0</v>
      </c>
      <c r="AH29" s="30">
        <f>IF('Scoring Chart'!AH29="Yes",5,IF('Scoring Chart'!AH29="Partial", 2.5, 0))</f>
        <v>5</v>
      </c>
      <c r="AI29" s="30">
        <f>IF('Scoring Chart'!AI29="Yes",5,IF('Scoring Chart'!AI29="Partial", 2.5, 0))</f>
        <v>2.5</v>
      </c>
      <c r="AJ29" s="30">
        <f>IF('Scoring Chart'!AJ29="Yes",5,IF('Scoring Chart'!AJ29="Partial", 2.5, 0))</f>
        <v>2.5</v>
      </c>
      <c r="AK29" s="30">
        <f>IF('Scoring Chart'!AK29="Yes",5,IF('Scoring Chart'!AK29="Partial", 2.5, 0))</f>
        <v>0</v>
      </c>
      <c r="AL29" s="30">
        <f>IF('Scoring Chart'!AL29="Yes",5,IF('Scoring Chart'!AL29="Partial", 2.5, 0))</f>
        <v>0</v>
      </c>
      <c r="AM29" s="30">
        <f>IF('Scoring Chart'!AM29="Yes",5,IF('Scoring Chart'!AM29="Partial", 2.5, 0))</f>
        <v>0</v>
      </c>
      <c r="AN29" s="30">
        <f>IF('Scoring Chart'!AN29="Yes",5,IF('Scoring Chart'!AN29="Partial", 2.5, 0))</f>
        <v>2.5</v>
      </c>
      <c r="AO29" s="30">
        <f>IF('Scoring Chart'!AO29="Yes",5,IF('Scoring Chart'!AO29="Partial", 2.5, 0))</f>
        <v>5</v>
      </c>
      <c r="AP29" s="30">
        <f>IF('Scoring Chart'!AP29="Yes",5,IF('Scoring Chart'!AP29="Partial", 2.5, 0))</f>
        <v>0</v>
      </c>
      <c r="AQ29" s="30">
        <f>IF('Scoring Chart'!AQ29="Yes",5,IF('Scoring Chart'!AQ29="Partial", 2.5, 0))</f>
        <v>0</v>
      </c>
      <c r="AR29" s="30">
        <f>IF('Scoring Chart'!AR29="Yes",5,IF('Scoring Chart'!AR29="Partial", 2.5, 0))</f>
        <v>5</v>
      </c>
      <c r="AS29" s="30">
        <f>IF('Scoring Chart'!AS29="Yes",5,IF('Scoring Chart'!AS29="Partial", 2.5, 0))</f>
        <v>5</v>
      </c>
      <c r="AT29" s="30">
        <f>IF('Scoring Chart'!AT29="Yes",5,IF('Scoring Chart'!AT29="Partial", 2.5, 0))</f>
        <v>0</v>
      </c>
      <c r="AU29" s="30">
        <f>IF('Scoring Chart'!AU29="Yes",5,IF('Scoring Chart'!AU29="Partial", 2.5, 0))</f>
        <v>0</v>
      </c>
      <c r="AV29" s="30">
        <f>IF('Scoring Chart'!AV29="Yes",5,IF('Scoring Chart'!AV29="Partial", 2.5, 0))</f>
        <v>0</v>
      </c>
      <c r="AW29" s="30">
        <f>IF('Scoring Chart'!AW29="Yes",5,IF('Scoring Chart'!AW29="Partial", 2.5, 0))</f>
        <v>0</v>
      </c>
      <c r="AX29" s="30">
        <f>IF('Scoring Chart'!AX29="Yes",5,IF('Scoring Chart'!AX29="Partial", 2.5, 0))</f>
        <v>2.5</v>
      </c>
      <c r="AY29" s="30">
        <f>IF('Scoring Chart'!AY29="Yes",5,IF('Scoring Chart'!AY29="Partial", 2.5, 0))</f>
        <v>0</v>
      </c>
      <c r="AZ29" s="30">
        <f>IF('Scoring Chart'!AZ29="Yes",5,IF('Scoring Chart'!AZ29="Partial", 2.5, 0))</f>
        <v>5</v>
      </c>
      <c r="BA29" s="30">
        <f>IF('Scoring Chart'!BA29="Yes",5,IF('Scoring Chart'!BA29="Partial", 2.5, 0))</f>
        <v>5</v>
      </c>
      <c r="BB29" s="30">
        <f>IF('Scoring Chart'!BB29="Yes",5,IF('Scoring Chart'!BB29="Partial", 2.5, 0))</f>
        <v>2.5</v>
      </c>
      <c r="BC29" s="30">
        <f>IF('Scoring Chart'!BC29="Yes",5,IF('Scoring Chart'!BC29="Partial", 2.5, 0))</f>
        <v>0</v>
      </c>
    </row>
    <row r="30" spans="1:55" s="10" customFormat="1" ht="47.25" customHeight="1" x14ac:dyDescent="0.2">
      <c r="A30" s="27" t="s">
        <v>137</v>
      </c>
      <c r="B30" s="55" t="s">
        <v>117</v>
      </c>
      <c r="C30" s="37">
        <v>5</v>
      </c>
      <c r="D30" s="50">
        <f t="shared" si="10"/>
        <v>1.6666666666666665</v>
      </c>
      <c r="E30" s="30">
        <f>IF('Scoring Chart'!E30="Yes",5,IF('Scoring Chart'!E30="Partial", 2.5, 0))</f>
        <v>0</v>
      </c>
      <c r="F30" s="30">
        <f>IF('Scoring Chart'!F30="Yes",5,IF('Scoring Chart'!F30="Partial", 2.5, 0))</f>
        <v>5</v>
      </c>
      <c r="G30" s="30">
        <f>IF('Scoring Chart'!G30="Yes",5,IF('Scoring Chart'!G30="Partial", 2.5, 0))</f>
        <v>0</v>
      </c>
      <c r="H30" s="30">
        <f>IF('Scoring Chart'!H30="Yes",5,IF('Scoring Chart'!H30="Partial", 2.5, 0))</f>
        <v>0</v>
      </c>
      <c r="I30" s="30">
        <f>IF('Scoring Chart'!I30="Yes",5,IF('Scoring Chart'!I30="Partial", 2.5, 0))</f>
        <v>0</v>
      </c>
      <c r="J30" s="30">
        <f>IF('Scoring Chart'!J30="Yes",5,IF('Scoring Chart'!J30="Partial", 2.5, 0))</f>
        <v>5</v>
      </c>
      <c r="K30" s="30">
        <f>IF('Scoring Chart'!K30="Yes",5,IF('Scoring Chart'!K30="Partial", 2.5, 0))</f>
        <v>2.5</v>
      </c>
      <c r="L30" s="30">
        <f>IF('Scoring Chart'!L30="Yes",5,IF('Scoring Chart'!L30="Partial", 2.5, 0))</f>
        <v>0</v>
      </c>
      <c r="M30" s="30">
        <f>IF('Scoring Chart'!M30="Yes",5,IF('Scoring Chart'!M30="Partial", 2.5, 0))</f>
        <v>2.5</v>
      </c>
      <c r="N30" s="30">
        <f>IF('Scoring Chart'!N30="Yes",5,IF('Scoring Chart'!N30="Partial", 2.5, 0))</f>
        <v>0</v>
      </c>
      <c r="O30" s="30">
        <f>IF('Scoring Chart'!O30="Yes",5,IF('Scoring Chart'!O30="Partial", 2.5, 0))</f>
        <v>0</v>
      </c>
      <c r="P30" s="30">
        <f>IF('Scoring Chart'!P30="Yes",5,IF('Scoring Chart'!P30="Partial", 2.5, 0))</f>
        <v>0</v>
      </c>
      <c r="Q30" s="30">
        <f>IF('Scoring Chart'!Q30="Yes",5,IF('Scoring Chart'!Q30="Partial", 2.5, 0))</f>
        <v>0</v>
      </c>
      <c r="R30" s="30">
        <f>IF('Scoring Chart'!R30="Yes",5,IF('Scoring Chart'!R30="Partial", 2.5, 0))</f>
        <v>0</v>
      </c>
      <c r="S30" s="30">
        <f>IF('Scoring Chart'!S30="Yes",5,IF('Scoring Chart'!S30="Partial", 2.5, 0))</f>
        <v>2.5</v>
      </c>
      <c r="T30" s="30">
        <f>IF('Scoring Chart'!T30="Yes",5,IF('Scoring Chart'!T30="Partial", 2.5, 0))</f>
        <v>0</v>
      </c>
      <c r="U30" s="30">
        <f>IF('Scoring Chart'!U30="Yes",5,IF('Scoring Chart'!U30="Partial", 2.5, 0))</f>
        <v>0</v>
      </c>
      <c r="V30" s="30">
        <f>IF('Scoring Chart'!V30="Yes",5,IF('Scoring Chart'!V30="Partial", 2.5, 0))</f>
        <v>5</v>
      </c>
      <c r="W30" s="30">
        <f>IF('Scoring Chart'!W30="Yes",5,IF('Scoring Chart'!W30="Partial", 2.5, 0))</f>
        <v>0</v>
      </c>
      <c r="X30" s="30">
        <f>IF('Scoring Chart'!X30="Yes",5,IF('Scoring Chart'!X30="Partial", 2.5, 0))</f>
        <v>0</v>
      </c>
      <c r="Y30" s="30">
        <f>IF('Scoring Chart'!Y30="Yes",5,IF('Scoring Chart'!Y30="Partial", 2.5, 0))</f>
        <v>2.5</v>
      </c>
      <c r="Z30" s="30">
        <f>IF('Scoring Chart'!Z30="Yes",5,IF('Scoring Chart'!Z30="Partial", 2.5, 0))</f>
        <v>2.5</v>
      </c>
      <c r="AA30" s="30">
        <f>IF('Scoring Chart'!AA30="Yes",5,IF('Scoring Chart'!AA30="Partial", 2.5, 0))</f>
        <v>0</v>
      </c>
      <c r="AB30" s="30">
        <f>IF('Scoring Chart'!AB30="Yes",5,IF('Scoring Chart'!AB30="Partial", 2.5, 0))</f>
        <v>0</v>
      </c>
      <c r="AC30" s="30">
        <f>IF('Scoring Chart'!AC30="Yes",5,IF('Scoring Chart'!AC30="Partial", 2.5, 0))</f>
        <v>2.5</v>
      </c>
      <c r="AD30" s="30">
        <f>IF('Scoring Chart'!AD30="Yes",5,IF('Scoring Chart'!AD30="Partial", 2.5, 0))</f>
        <v>5</v>
      </c>
      <c r="AE30" s="30">
        <f>IF('Scoring Chart'!AE30="Yes",5,IF('Scoring Chart'!AE30="Partial", 2.5, 0))</f>
        <v>0</v>
      </c>
      <c r="AF30" s="30">
        <f>IF('Scoring Chart'!AF30="Yes",5,IF('Scoring Chart'!AF30="Partial", 2.5, 0))</f>
        <v>0</v>
      </c>
      <c r="AG30" s="30">
        <f>IF('Scoring Chart'!AG30="Yes",5,IF('Scoring Chart'!AG30="Partial", 2.5, 0))</f>
        <v>0</v>
      </c>
      <c r="AH30" s="30">
        <f>IF('Scoring Chart'!AH30="Yes",5,IF('Scoring Chart'!AH30="Partial", 2.5, 0))</f>
        <v>2.5</v>
      </c>
      <c r="AI30" s="30">
        <f>IF('Scoring Chart'!AI30="Yes",5,IF('Scoring Chart'!AI30="Partial", 2.5, 0))</f>
        <v>0</v>
      </c>
      <c r="AJ30" s="30">
        <f>IF('Scoring Chart'!AJ30="Yes",5,IF('Scoring Chart'!AJ30="Partial", 2.5, 0))</f>
        <v>0</v>
      </c>
      <c r="AK30" s="30">
        <f>IF('Scoring Chart'!AK30="Yes",5,IF('Scoring Chart'!AK30="Partial", 2.5, 0))</f>
        <v>0</v>
      </c>
      <c r="AL30" s="30">
        <f>IF('Scoring Chart'!AL30="Yes",5,IF('Scoring Chart'!AL30="Partial", 2.5, 0))</f>
        <v>5</v>
      </c>
      <c r="AM30" s="30">
        <f>IF('Scoring Chart'!AM30="Yes",5,IF('Scoring Chart'!AM30="Partial", 2.5, 0))</f>
        <v>0</v>
      </c>
      <c r="AN30" s="30">
        <f>IF('Scoring Chart'!AN30="Yes",5,IF('Scoring Chart'!AN30="Partial", 2.5, 0))</f>
        <v>0</v>
      </c>
      <c r="AO30" s="30">
        <f>IF('Scoring Chart'!AO30="Yes",5,IF('Scoring Chart'!AO30="Partial", 2.5, 0))</f>
        <v>5</v>
      </c>
      <c r="AP30" s="30">
        <f>IF('Scoring Chart'!AP30="Yes",5,IF('Scoring Chart'!AP30="Partial", 2.5, 0))</f>
        <v>0</v>
      </c>
      <c r="AQ30" s="30">
        <f>IF('Scoring Chart'!AQ30="Yes",5,IF('Scoring Chart'!AQ30="Partial", 2.5, 0))</f>
        <v>0</v>
      </c>
      <c r="AR30" s="30">
        <f>IF('Scoring Chart'!AR30="Yes",5,IF('Scoring Chart'!AR30="Partial", 2.5, 0))</f>
        <v>2.5</v>
      </c>
      <c r="AS30" s="30">
        <f>IF('Scoring Chart'!AS30="Yes",5,IF('Scoring Chart'!AS30="Partial", 2.5, 0))</f>
        <v>2.5</v>
      </c>
      <c r="AT30" s="30">
        <f>IF('Scoring Chart'!AT30="Yes",5,IF('Scoring Chart'!AT30="Partial", 2.5, 0))</f>
        <v>2.5</v>
      </c>
      <c r="AU30" s="30">
        <f>IF('Scoring Chart'!AU30="Yes",5,IF('Scoring Chart'!AU30="Partial", 2.5, 0))</f>
        <v>0</v>
      </c>
      <c r="AV30" s="30">
        <f>IF('Scoring Chart'!AV30="Yes",5,IF('Scoring Chart'!AV30="Partial", 2.5, 0))</f>
        <v>0</v>
      </c>
      <c r="AW30" s="30">
        <f>IF('Scoring Chart'!AW30="Yes",5,IF('Scoring Chart'!AW30="Partial", 2.5, 0))</f>
        <v>0</v>
      </c>
      <c r="AX30" s="30">
        <f>IF('Scoring Chart'!AX30="Yes",5,IF('Scoring Chart'!AX30="Partial", 2.5, 0))</f>
        <v>0</v>
      </c>
      <c r="AY30" s="30">
        <f>IF('Scoring Chart'!AY30="Yes",5,IF('Scoring Chart'!AY30="Partial", 2.5, 0))</f>
        <v>0</v>
      </c>
      <c r="AZ30" s="30">
        <f>IF('Scoring Chart'!AZ30="Yes",5,IF('Scoring Chart'!AZ30="Partial", 2.5, 0))</f>
        <v>2.5</v>
      </c>
      <c r="BA30" s="30">
        <f>IF('Scoring Chart'!BA30="Yes",5,IF('Scoring Chart'!BA30="Partial", 2.5, 0))</f>
        <v>2.5</v>
      </c>
      <c r="BB30" s="30">
        <f>IF('Scoring Chart'!BB30="Yes",5,IF('Scoring Chart'!BB30="Partial", 2.5, 0))</f>
        <v>0</v>
      </c>
      <c r="BC30" s="30">
        <f>IF('Scoring Chart'!BC30="Yes",5,IF('Scoring Chart'!BC30="Partial", 2.5, 0))</f>
        <v>0</v>
      </c>
    </row>
    <row r="31" spans="1:55" s="10" customFormat="1" ht="20.25" customHeight="1" x14ac:dyDescent="0.2">
      <c r="A31" s="171"/>
      <c r="B31" s="48" t="s">
        <v>60</v>
      </c>
      <c r="C31" s="37">
        <f>SUM(C25:C30)</f>
        <v>30</v>
      </c>
      <c r="D31" s="38" t="s">
        <v>61</v>
      </c>
      <c r="E31" s="32">
        <f>SUM(E25:E30)</f>
        <v>0</v>
      </c>
      <c r="F31" s="32">
        <f t="shared" ref="F31:BC31" si="11">SUM(F25:F30)</f>
        <v>25</v>
      </c>
      <c r="G31" s="32">
        <f t="shared" si="11"/>
        <v>10</v>
      </c>
      <c r="H31" s="32">
        <f t="shared" si="11"/>
        <v>15</v>
      </c>
      <c r="I31" s="32">
        <f t="shared" si="11"/>
        <v>0</v>
      </c>
      <c r="J31" s="32">
        <f t="shared" si="11"/>
        <v>30</v>
      </c>
      <c r="K31" s="32">
        <f t="shared" si="11"/>
        <v>22.5</v>
      </c>
      <c r="L31" s="32">
        <f t="shared" si="11"/>
        <v>12.5</v>
      </c>
      <c r="M31" s="32">
        <f t="shared" si="11"/>
        <v>20</v>
      </c>
      <c r="N31" s="32">
        <f t="shared" si="11"/>
        <v>7.5</v>
      </c>
      <c r="O31" s="32">
        <f t="shared" si="11"/>
        <v>7.5</v>
      </c>
      <c r="P31" s="32">
        <f t="shared" si="11"/>
        <v>12.5</v>
      </c>
      <c r="Q31" s="32">
        <f t="shared" si="11"/>
        <v>7.5</v>
      </c>
      <c r="R31" s="32">
        <f t="shared" si="11"/>
        <v>5</v>
      </c>
      <c r="S31" s="32">
        <f t="shared" si="11"/>
        <v>5</v>
      </c>
      <c r="T31" s="32">
        <f t="shared" si="11"/>
        <v>2.5</v>
      </c>
      <c r="U31" s="32">
        <f t="shared" si="11"/>
        <v>20</v>
      </c>
      <c r="V31" s="32">
        <f t="shared" si="11"/>
        <v>30</v>
      </c>
      <c r="W31" s="32">
        <f t="shared" si="11"/>
        <v>7.5</v>
      </c>
      <c r="X31" s="32">
        <f t="shared" si="11"/>
        <v>12.5</v>
      </c>
      <c r="Y31" s="32">
        <f t="shared" si="11"/>
        <v>20</v>
      </c>
      <c r="Z31" s="32">
        <f t="shared" si="11"/>
        <v>20</v>
      </c>
      <c r="AA31" s="32">
        <f t="shared" si="11"/>
        <v>5</v>
      </c>
      <c r="AB31" s="32">
        <f t="shared" si="11"/>
        <v>12.5</v>
      </c>
      <c r="AC31" s="32">
        <f t="shared" si="11"/>
        <v>5</v>
      </c>
      <c r="AD31" s="32">
        <f t="shared" si="11"/>
        <v>25</v>
      </c>
      <c r="AE31" s="32">
        <f t="shared" si="11"/>
        <v>15</v>
      </c>
      <c r="AF31" s="32">
        <f t="shared" si="11"/>
        <v>0</v>
      </c>
      <c r="AG31" s="32">
        <f t="shared" si="11"/>
        <v>7.5</v>
      </c>
      <c r="AH31" s="32">
        <f t="shared" si="11"/>
        <v>20</v>
      </c>
      <c r="AI31" s="32">
        <f t="shared" si="11"/>
        <v>15</v>
      </c>
      <c r="AJ31" s="32">
        <f t="shared" si="11"/>
        <v>12.5</v>
      </c>
      <c r="AK31" s="32">
        <f t="shared" si="11"/>
        <v>5</v>
      </c>
      <c r="AL31" s="32">
        <f t="shared" si="11"/>
        <v>15</v>
      </c>
      <c r="AM31" s="32">
        <f t="shared" si="11"/>
        <v>5</v>
      </c>
      <c r="AN31" s="32">
        <f t="shared" si="11"/>
        <v>10</v>
      </c>
      <c r="AO31" s="32">
        <f t="shared" si="11"/>
        <v>27.5</v>
      </c>
      <c r="AP31" s="32">
        <f t="shared" si="11"/>
        <v>0</v>
      </c>
      <c r="AQ31" s="32">
        <f t="shared" si="11"/>
        <v>5</v>
      </c>
      <c r="AR31" s="32">
        <f t="shared" si="11"/>
        <v>27.5</v>
      </c>
      <c r="AS31" s="32">
        <f t="shared" si="11"/>
        <v>20</v>
      </c>
      <c r="AT31" s="32">
        <f t="shared" si="11"/>
        <v>12.5</v>
      </c>
      <c r="AU31" s="32">
        <f t="shared" si="11"/>
        <v>2.5</v>
      </c>
      <c r="AV31" s="32">
        <f t="shared" si="11"/>
        <v>5</v>
      </c>
      <c r="AW31" s="32">
        <f t="shared" si="11"/>
        <v>0</v>
      </c>
      <c r="AX31" s="32">
        <f t="shared" si="11"/>
        <v>12.5</v>
      </c>
      <c r="AY31" s="32">
        <f t="shared" si="11"/>
        <v>0</v>
      </c>
      <c r="AZ31" s="32">
        <f t="shared" si="11"/>
        <v>25</v>
      </c>
      <c r="BA31" s="32">
        <f t="shared" si="11"/>
        <v>27.5</v>
      </c>
      <c r="BB31" s="32">
        <f t="shared" si="11"/>
        <v>10</v>
      </c>
      <c r="BC31" s="32">
        <f t="shared" si="11"/>
        <v>10</v>
      </c>
    </row>
    <row r="32" spans="1:55" s="43" customFormat="1" ht="20.25" customHeight="1" thickBot="1" x14ac:dyDescent="0.25">
      <c r="A32" s="172"/>
      <c r="B32" s="49" t="s">
        <v>62</v>
      </c>
      <c r="C32" s="53" t="s">
        <v>61</v>
      </c>
      <c r="D32" s="41">
        <f>SUM(D25:D30)</f>
        <v>9.9999999999999982</v>
      </c>
      <c r="E32" s="42">
        <f>E31*(10/30)</f>
        <v>0</v>
      </c>
      <c r="F32" s="42">
        <f t="shared" ref="F32:BC32" si="12">F31*(10/30)</f>
        <v>8.3333333333333321</v>
      </c>
      <c r="G32" s="42">
        <f t="shared" si="12"/>
        <v>3.333333333333333</v>
      </c>
      <c r="H32" s="42">
        <f t="shared" si="12"/>
        <v>5</v>
      </c>
      <c r="I32" s="42">
        <f t="shared" si="12"/>
        <v>0</v>
      </c>
      <c r="J32" s="42">
        <f t="shared" si="12"/>
        <v>10</v>
      </c>
      <c r="K32" s="42">
        <f t="shared" si="12"/>
        <v>7.5</v>
      </c>
      <c r="L32" s="42">
        <f t="shared" si="12"/>
        <v>4.1666666666666661</v>
      </c>
      <c r="M32" s="42">
        <f t="shared" si="12"/>
        <v>6.6666666666666661</v>
      </c>
      <c r="N32" s="42">
        <f t="shared" si="12"/>
        <v>2.5</v>
      </c>
      <c r="O32" s="42">
        <f t="shared" si="12"/>
        <v>2.5</v>
      </c>
      <c r="P32" s="42">
        <f t="shared" si="12"/>
        <v>4.1666666666666661</v>
      </c>
      <c r="Q32" s="42">
        <f t="shared" si="12"/>
        <v>2.5</v>
      </c>
      <c r="R32" s="42">
        <f t="shared" si="12"/>
        <v>1.6666666666666665</v>
      </c>
      <c r="S32" s="42">
        <f t="shared" si="12"/>
        <v>1.6666666666666665</v>
      </c>
      <c r="T32" s="42">
        <f t="shared" si="12"/>
        <v>0.83333333333333326</v>
      </c>
      <c r="U32" s="42">
        <f t="shared" si="12"/>
        <v>6.6666666666666661</v>
      </c>
      <c r="V32" s="42">
        <f t="shared" si="12"/>
        <v>10</v>
      </c>
      <c r="W32" s="42">
        <f t="shared" si="12"/>
        <v>2.5</v>
      </c>
      <c r="X32" s="42">
        <f t="shared" si="12"/>
        <v>4.1666666666666661</v>
      </c>
      <c r="Y32" s="42">
        <f t="shared" si="12"/>
        <v>6.6666666666666661</v>
      </c>
      <c r="Z32" s="42">
        <f t="shared" si="12"/>
        <v>6.6666666666666661</v>
      </c>
      <c r="AA32" s="42">
        <f t="shared" si="12"/>
        <v>1.6666666666666665</v>
      </c>
      <c r="AB32" s="42">
        <f t="shared" si="12"/>
        <v>4.1666666666666661</v>
      </c>
      <c r="AC32" s="42">
        <f t="shared" si="12"/>
        <v>1.6666666666666665</v>
      </c>
      <c r="AD32" s="42">
        <f t="shared" si="12"/>
        <v>8.3333333333333321</v>
      </c>
      <c r="AE32" s="42">
        <f t="shared" si="12"/>
        <v>5</v>
      </c>
      <c r="AF32" s="42">
        <f t="shared" si="12"/>
        <v>0</v>
      </c>
      <c r="AG32" s="42">
        <f t="shared" si="12"/>
        <v>2.5</v>
      </c>
      <c r="AH32" s="42">
        <f t="shared" si="12"/>
        <v>6.6666666666666661</v>
      </c>
      <c r="AI32" s="42">
        <f t="shared" si="12"/>
        <v>5</v>
      </c>
      <c r="AJ32" s="42">
        <f t="shared" si="12"/>
        <v>4.1666666666666661</v>
      </c>
      <c r="AK32" s="42">
        <f t="shared" si="12"/>
        <v>1.6666666666666665</v>
      </c>
      <c r="AL32" s="42">
        <f t="shared" si="12"/>
        <v>5</v>
      </c>
      <c r="AM32" s="42">
        <f t="shared" si="12"/>
        <v>1.6666666666666665</v>
      </c>
      <c r="AN32" s="42">
        <f t="shared" si="12"/>
        <v>3.333333333333333</v>
      </c>
      <c r="AO32" s="42">
        <f t="shared" si="12"/>
        <v>9.1666666666666661</v>
      </c>
      <c r="AP32" s="42">
        <f t="shared" si="12"/>
        <v>0</v>
      </c>
      <c r="AQ32" s="42">
        <f t="shared" si="12"/>
        <v>1.6666666666666665</v>
      </c>
      <c r="AR32" s="42">
        <f t="shared" si="12"/>
        <v>9.1666666666666661</v>
      </c>
      <c r="AS32" s="42">
        <f t="shared" si="12"/>
        <v>6.6666666666666661</v>
      </c>
      <c r="AT32" s="42">
        <f t="shared" si="12"/>
        <v>4.1666666666666661</v>
      </c>
      <c r="AU32" s="42">
        <f t="shared" si="12"/>
        <v>0.83333333333333326</v>
      </c>
      <c r="AV32" s="42">
        <f t="shared" si="12"/>
        <v>1.6666666666666665</v>
      </c>
      <c r="AW32" s="42">
        <f t="shared" si="12"/>
        <v>0</v>
      </c>
      <c r="AX32" s="42">
        <f t="shared" si="12"/>
        <v>4.1666666666666661</v>
      </c>
      <c r="AY32" s="42">
        <f t="shared" si="12"/>
        <v>0</v>
      </c>
      <c r="AZ32" s="42">
        <f t="shared" si="12"/>
        <v>8.3333333333333321</v>
      </c>
      <c r="BA32" s="42">
        <f t="shared" si="12"/>
        <v>9.1666666666666661</v>
      </c>
      <c r="BB32" s="42">
        <f t="shared" si="12"/>
        <v>3.333333333333333</v>
      </c>
      <c r="BC32" s="42">
        <f t="shared" si="12"/>
        <v>3.333333333333333</v>
      </c>
    </row>
    <row r="33" spans="1:55" s="43" customFormat="1" ht="20.25" customHeight="1" thickBot="1" x14ac:dyDescent="0.25">
      <c r="A33" s="173" t="s">
        <v>129</v>
      </c>
      <c r="B33" s="174"/>
      <c r="C33" s="83"/>
      <c r="D33" s="82"/>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row>
    <row r="34" spans="1:55" s="10" customFormat="1" ht="37.5" customHeight="1" x14ac:dyDescent="0.2">
      <c r="A34" s="81"/>
      <c r="B34" s="44" t="s">
        <v>75</v>
      </c>
      <c r="C34" s="45">
        <v>10</v>
      </c>
      <c r="D34" s="46">
        <f>C34*(10/10)</f>
        <v>10</v>
      </c>
      <c r="E34" s="44">
        <f>IF('Scoring Chart'!E34="Yes",10,IF('Scoring Chart'!E34="Partial", 5, 0))</f>
        <v>5</v>
      </c>
      <c r="F34" s="44">
        <f>IF('Scoring Chart'!F34="Yes",10,IF('Scoring Chart'!F34="Partial", 5, 0))</f>
        <v>10</v>
      </c>
      <c r="G34" s="44">
        <f>IF('Scoring Chart'!G34="Yes",10,IF('Scoring Chart'!G34="Partial", 5, 0))</f>
        <v>5</v>
      </c>
      <c r="H34" s="44">
        <f>IF('Scoring Chart'!H34="Yes",10,IF('Scoring Chart'!H34="Partial", 5, 0))</f>
        <v>10</v>
      </c>
      <c r="I34" s="44">
        <f>IF('Scoring Chart'!I34="Yes",10,IF('Scoring Chart'!I34="Partial", 5, 0))</f>
        <v>10</v>
      </c>
      <c r="J34" s="44">
        <f>IF('Scoring Chart'!J34="Yes",10,IF('Scoring Chart'!J34="Partial", 5, 0))</f>
        <v>5</v>
      </c>
      <c r="K34" s="44">
        <f>IF('Scoring Chart'!K34="Yes",10,IF('Scoring Chart'!K34="Partial", 5, 0))</f>
        <v>10</v>
      </c>
      <c r="L34" s="44">
        <f>IF('Scoring Chart'!L34="Yes",10,IF('Scoring Chart'!L34="Partial", 5, 0))</f>
        <v>10</v>
      </c>
      <c r="M34" s="44">
        <f>IF('Scoring Chart'!M34="Yes",10,IF('Scoring Chart'!M34="Partial", 5, 0))</f>
        <v>10</v>
      </c>
      <c r="N34" s="44">
        <f>IF('Scoring Chart'!N34="Yes",10,IF('Scoring Chart'!N34="Partial", 5, 0))</f>
        <v>10</v>
      </c>
      <c r="O34" s="44">
        <f>IF('Scoring Chart'!O34="Yes",10,IF('Scoring Chart'!O34="Partial", 5, 0))</f>
        <v>10</v>
      </c>
      <c r="P34" s="44">
        <f>IF('Scoring Chart'!P34="Yes",10,IF('Scoring Chart'!P34="Partial", 5, 0))</f>
        <v>10</v>
      </c>
      <c r="Q34" s="44">
        <f>IF('Scoring Chart'!Q34="Yes",10,IF('Scoring Chart'!Q34="Partial", 5, 0))</f>
        <v>10</v>
      </c>
      <c r="R34" s="44">
        <f>IF('Scoring Chart'!R34="Yes",10,IF('Scoring Chart'!R34="Partial", 5, 0))</f>
        <v>10</v>
      </c>
      <c r="S34" s="44">
        <f>IF('Scoring Chart'!S34="Yes",10,IF('Scoring Chart'!S34="Partial", 5, 0))</f>
        <v>10</v>
      </c>
      <c r="T34" s="44">
        <f>IF('Scoring Chart'!T34="Yes",10,IF('Scoring Chart'!T34="Partial", 5, 0))</f>
        <v>5</v>
      </c>
      <c r="U34" s="44">
        <f>IF('Scoring Chart'!U34="Yes",10,IF('Scoring Chart'!U34="Partial", 5, 0))</f>
        <v>10</v>
      </c>
      <c r="V34" s="44">
        <f>IF('Scoring Chart'!V34="Yes",10,IF('Scoring Chart'!V34="Partial", 5, 0))</f>
        <v>10</v>
      </c>
      <c r="W34" s="44">
        <f>IF('Scoring Chart'!W34="Yes",10,IF('Scoring Chart'!W34="Partial", 5, 0))</f>
        <v>10</v>
      </c>
      <c r="X34" s="44">
        <f>IF('Scoring Chart'!X34="Yes",10,IF('Scoring Chart'!X34="Partial", 5, 0))</f>
        <v>10</v>
      </c>
      <c r="Y34" s="44">
        <f>IF('Scoring Chart'!Y34="Yes",10,IF('Scoring Chart'!Y34="Partial", 5, 0))</f>
        <v>10</v>
      </c>
      <c r="Z34" s="44">
        <f>IF('Scoring Chart'!Z34="Yes",10,IF('Scoring Chart'!Z34="Partial", 5, 0))</f>
        <v>10</v>
      </c>
      <c r="AA34" s="44">
        <f>IF('Scoring Chart'!AA34="Yes",10,IF('Scoring Chart'!AA34="Partial", 5, 0))</f>
        <v>10</v>
      </c>
      <c r="AB34" s="44">
        <f>IF('Scoring Chart'!AB34="Yes",10,IF('Scoring Chart'!AB34="Partial", 5, 0))</f>
        <v>10</v>
      </c>
      <c r="AC34" s="44">
        <f>IF('Scoring Chart'!AC34="Yes",10,IF('Scoring Chart'!AC34="Partial", 5, 0))</f>
        <v>10</v>
      </c>
      <c r="AD34" s="44">
        <f>IF('Scoring Chart'!AD34="Yes",10,IF('Scoring Chart'!AD34="Partial", 5, 0))</f>
        <v>10</v>
      </c>
      <c r="AE34" s="44">
        <f>IF('Scoring Chart'!AE34="Yes",10,IF('Scoring Chart'!AE34="Partial", 5, 0))</f>
        <v>10</v>
      </c>
      <c r="AF34" s="44">
        <f>IF('Scoring Chart'!AF34="Yes",10,IF('Scoring Chart'!AF34="Partial", 5, 0))</f>
        <v>5</v>
      </c>
      <c r="AG34" s="44">
        <f>IF('Scoring Chart'!AG34="Yes",10,IF('Scoring Chart'!AG34="Partial", 5, 0))</f>
        <v>10</v>
      </c>
      <c r="AH34" s="44">
        <f>IF('Scoring Chart'!AH34="Yes",10,IF('Scoring Chart'!AH34="Partial", 5, 0))</f>
        <v>10</v>
      </c>
      <c r="AI34" s="44">
        <f>IF('Scoring Chart'!AI34="Yes",10,IF('Scoring Chart'!AI34="Partial", 5, 0))</f>
        <v>5</v>
      </c>
      <c r="AJ34" s="44">
        <f>IF('Scoring Chart'!AJ34="Yes",10,IF('Scoring Chart'!AJ34="Partial", 5, 0))</f>
        <v>10</v>
      </c>
      <c r="AK34" s="44">
        <f>IF('Scoring Chart'!AK34="Yes",10,IF('Scoring Chart'!AK34="Partial", 5, 0))</f>
        <v>10</v>
      </c>
      <c r="AL34" s="44">
        <f>IF('Scoring Chart'!AL34="Yes",10,IF('Scoring Chart'!AL34="Partial", 5, 0))</f>
        <v>10</v>
      </c>
      <c r="AM34" s="44">
        <f>IF('Scoring Chart'!AM34="Yes",10,IF('Scoring Chart'!AM34="Partial", 5, 0))</f>
        <v>5</v>
      </c>
      <c r="AN34" s="44">
        <f>IF('Scoring Chart'!AN34="Yes",10,IF('Scoring Chart'!AN34="Partial", 5, 0))</f>
        <v>10</v>
      </c>
      <c r="AO34" s="44">
        <f>IF('Scoring Chart'!AO34="Yes",10,IF('Scoring Chart'!AO34="Partial", 5, 0))</f>
        <v>5</v>
      </c>
      <c r="AP34" s="44">
        <f>IF('Scoring Chart'!AP34="Yes",10,IF('Scoring Chart'!AP34="Partial", 5, 0))</f>
        <v>10</v>
      </c>
      <c r="AQ34" s="44">
        <f>IF('Scoring Chart'!AQ34="Yes",10,IF('Scoring Chart'!AQ34="Partial", 5, 0))</f>
        <v>10</v>
      </c>
      <c r="AR34" s="44">
        <f>IF('Scoring Chart'!AR34="Yes",10,IF('Scoring Chart'!AR34="Partial", 5, 0))</f>
        <v>10</v>
      </c>
      <c r="AS34" s="44">
        <f>IF('Scoring Chart'!AS34="Yes",10,IF('Scoring Chart'!AS34="Partial", 5, 0))</f>
        <v>10</v>
      </c>
      <c r="AT34" s="44">
        <f>IF('Scoring Chart'!AT34="Yes",10,IF('Scoring Chart'!AT34="Partial", 5, 0))</f>
        <v>10</v>
      </c>
      <c r="AU34" s="44">
        <f>IF('Scoring Chart'!AU34="Yes",10,IF('Scoring Chart'!AU34="Partial", 5, 0))</f>
        <v>10</v>
      </c>
      <c r="AV34" s="44">
        <f>IF('Scoring Chart'!AV34="Yes",10,IF('Scoring Chart'!AV34="Partial", 5, 0))</f>
        <v>10</v>
      </c>
      <c r="AW34" s="44">
        <f>IF('Scoring Chart'!AW34="Yes",10,IF('Scoring Chart'!AW34="Partial", 5, 0))</f>
        <v>10</v>
      </c>
      <c r="AX34" s="44">
        <f>IF('Scoring Chart'!AX34="Yes",10,IF('Scoring Chart'!AX34="Partial", 5, 0))</f>
        <v>10</v>
      </c>
      <c r="AY34" s="44">
        <f>IF('Scoring Chart'!AY34="Yes",10,IF('Scoring Chart'!AY34="Partial", 5, 0))</f>
        <v>10</v>
      </c>
      <c r="AZ34" s="44">
        <f>IF('Scoring Chart'!AZ34="Yes",10,IF('Scoring Chart'!AZ34="Partial", 5, 0))</f>
        <v>5</v>
      </c>
      <c r="BA34" s="44">
        <f>IF('Scoring Chart'!BA34="Yes",10,IF('Scoring Chart'!BA34="Partial", 5, 0))</f>
        <v>5</v>
      </c>
      <c r="BB34" s="44">
        <f>IF('Scoring Chart'!BB34="Yes",10,IF('Scoring Chart'!BB34="Partial", 5, 0))</f>
        <v>10</v>
      </c>
      <c r="BC34" s="44">
        <f>IF('Scoring Chart'!BC34="Yes",10,IF('Scoring Chart'!BC34="Partial", 5, 0))</f>
        <v>5</v>
      </c>
    </row>
    <row r="35" spans="1:55" s="10" customFormat="1" ht="20.25" customHeight="1" x14ac:dyDescent="0.2">
      <c r="A35" s="175"/>
      <c r="B35" s="48" t="s">
        <v>60</v>
      </c>
      <c r="C35" s="37">
        <f>SUM(C34)</f>
        <v>10</v>
      </c>
      <c r="D35" s="38" t="s">
        <v>61</v>
      </c>
      <c r="E35" s="32">
        <f>SUM(E34)</f>
        <v>5</v>
      </c>
      <c r="F35" s="32">
        <f t="shared" ref="F35:BC35" si="13">SUM(F34)</f>
        <v>10</v>
      </c>
      <c r="G35" s="32">
        <f t="shared" si="13"/>
        <v>5</v>
      </c>
      <c r="H35" s="32">
        <f t="shared" si="13"/>
        <v>10</v>
      </c>
      <c r="I35" s="32">
        <f t="shared" si="13"/>
        <v>10</v>
      </c>
      <c r="J35" s="32">
        <f t="shared" si="13"/>
        <v>5</v>
      </c>
      <c r="K35" s="32">
        <f t="shared" si="13"/>
        <v>10</v>
      </c>
      <c r="L35" s="32">
        <f t="shared" si="13"/>
        <v>10</v>
      </c>
      <c r="M35" s="32">
        <f t="shared" si="13"/>
        <v>10</v>
      </c>
      <c r="N35" s="32">
        <f t="shared" si="13"/>
        <v>10</v>
      </c>
      <c r="O35" s="32">
        <f t="shared" si="13"/>
        <v>10</v>
      </c>
      <c r="P35" s="32">
        <f t="shared" si="13"/>
        <v>10</v>
      </c>
      <c r="Q35" s="32">
        <f t="shared" si="13"/>
        <v>10</v>
      </c>
      <c r="R35" s="32">
        <f t="shared" si="13"/>
        <v>10</v>
      </c>
      <c r="S35" s="32">
        <f t="shared" si="13"/>
        <v>10</v>
      </c>
      <c r="T35" s="32">
        <f t="shared" si="13"/>
        <v>5</v>
      </c>
      <c r="U35" s="32">
        <f t="shared" si="13"/>
        <v>10</v>
      </c>
      <c r="V35" s="32">
        <f t="shared" si="13"/>
        <v>10</v>
      </c>
      <c r="W35" s="32">
        <f t="shared" si="13"/>
        <v>10</v>
      </c>
      <c r="X35" s="32">
        <f t="shared" si="13"/>
        <v>10</v>
      </c>
      <c r="Y35" s="32">
        <f t="shared" si="13"/>
        <v>10</v>
      </c>
      <c r="Z35" s="32">
        <f t="shared" si="13"/>
        <v>10</v>
      </c>
      <c r="AA35" s="32">
        <f t="shared" si="13"/>
        <v>10</v>
      </c>
      <c r="AB35" s="32">
        <f t="shared" si="13"/>
        <v>10</v>
      </c>
      <c r="AC35" s="32">
        <f t="shared" si="13"/>
        <v>10</v>
      </c>
      <c r="AD35" s="32">
        <f t="shared" si="13"/>
        <v>10</v>
      </c>
      <c r="AE35" s="32">
        <f t="shared" si="13"/>
        <v>10</v>
      </c>
      <c r="AF35" s="32">
        <f t="shared" si="13"/>
        <v>5</v>
      </c>
      <c r="AG35" s="32">
        <f t="shared" si="13"/>
        <v>10</v>
      </c>
      <c r="AH35" s="32">
        <f t="shared" si="13"/>
        <v>10</v>
      </c>
      <c r="AI35" s="32">
        <f t="shared" si="13"/>
        <v>5</v>
      </c>
      <c r="AJ35" s="32">
        <f t="shared" si="13"/>
        <v>10</v>
      </c>
      <c r="AK35" s="32">
        <f t="shared" si="13"/>
        <v>10</v>
      </c>
      <c r="AL35" s="32">
        <f t="shared" si="13"/>
        <v>10</v>
      </c>
      <c r="AM35" s="32">
        <f t="shared" si="13"/>
        <v>5</v>
      </c>
      <c r="AN35" s="32">
        <f t="shared" si="13"/>
        <v>10</v>
      </c>
      <c r="AO35" s="32">
        <f t="shared" si="13"/>
        <v>5</v>
      </c>
      <c r="AP35" s="32">
        <f t="shared" si="13"/>
        <v>10</v>
      </c>
      <c r="AQ35" s="32">
        <f t="shared" si="13"/>
        <v>10</v>
      </c>
      <c r="AR35" s="32">
        <f t="shared" si="13"/>
        <v>10</v>
      </c>
      <c r="AS35" s="32">
        <f t="shared" si="13"/>
        <v>10</v>
      </c>
      <c r="AT35" s="32">
        <f t="shared" si="13"/>
        <v>10</v>
      </c>
      <c r="AU35" s="32">
        <f t="shared" si="13"/>
        <v>10</v>
      </c>
      <c r="AV35" s="32">
        <f t="shared" si="13"/>
        <v>10</v>
      </c>
      <c r="AW35" s="32">
        <f t="shared" si="13"/>
        <v>10</v>
      </c>
      <c r="AX35" s="32">
        <f t="shared" si="13"/>
        <v>10</v>
      </c>
      <c r="AY35" s="32">
        <f t="shared" si="13"/>
        <v>10</v>
      </c>
      <c r="AZ35" s="32">
        <f t="shared" si="13"/>
        <v>5</v>
      </c>
      <c r="BA35" s="32">
        <f t="shared" si="13"/>
        <v>5</v>
      </c>
      <c r="BB35" s="32">
        <f t="shared" si="13"/>
        <v>10</v>
      </c>
      <c r="BC35" s="32">
        <f t="shared" si="13"/>
        <v>5</v>
      </c>
    </row>
    <row r="36" spans="1:55" s="43" customFormat="1" ht="20.25" customHeight="1" thickBot="1" x14ac:dyDescent="0.25">
      <c r="A36" s="172"/>
      <c r="B36" s="49" t="s">
        <v>62</v>
      </c>
      <c r="C36" s="40" t="s">
        <v>61</v>
      </c>
      <c r="D36" s="41">
        <f>SUM(D34)</f>
        <v>10</v>
      </c>
      <c r="E36" s="42">
        <f>E35*(10/10)</f>
        <v>5</v>
      </c>
      <c r="F36" s="42">
        <f t="shared" ref="F36:BC36" si="14">F35*(10/10)</f>
        <v>10</v>
      </c>
      <c r="G36" s="42">
        <f t="shared" si="14"/>
        <v>5</v>
      </c>
      <c r="H36" s="42">
        <f t="shared" si="14"/>
        <v>10</v>
      </c>
      <c r="I36" s="42">
        <f t="shared" si="14"/>
        <v>10</v>
      </c>
      <c r="J36" s="42">
        <f t="shared" si="14"/>
        <v>5</v>
      </c>
      <c r="K36" s="42">
        <f t="shared" si="14"/>
        <v>10</v>
      </c>
      <c r="L36" s="42">
        <f t="shared" si="14"/>
        <v>10</v>
      </c>
      <c r="M36" s="42">
        <f t="shared" si="14"/>
        <v>10</v>
      </c>
      <c r="N36" s="42">
        <f t="shared" si="14"/>
        <v>10</v>
      </c>
      <c r="O36" s="42">
        <f t="shared" si="14"/>
        <v>10</v>
      </c>
      <c r="P36" s="42">
        <f t="shared" si="14"/>
        <v>10</v>
      </c>
      <c r="Q36" s="42">
        <f t="shared" si="14"/>
        <v>10</v>
      </c>
      <c r="R36" s="42">
        <f t="shared" si="14"/>
        <v>10</v>
      </c>
      <c r="S36" s="42">
        <f t="shared" si="14"/>
        <v>10</v>
      </c>
      <c r="T36" s="42">
        <f t="shared" si="14"/>
        <v>5</v>
      </c>
      <c r="U36" s="42">
        <f t="shared" si="14"/>
        <v>10</v>
      </c>
      <c r="V36" s="42">
        <f t="shared" si="14"/>
        <v>10</v>
      </c>
      <c r="W36" s="42">
        <f t="shared" si="14"/>
        <v>10</v>
      </c>
      <c r="X36" s="42">
        <f t="shared" si="14"/>
        <v>10</v>
      </c>
      <c r="Y36" s="42">
        <f t="shared" si="14"/>
        <v>10</v>
      </c>
      <c r="Z36" s="42">
        <f t="shared" si="14"/>
        <v>10</v>
      </c>
      <c r="AA36" s="42">
        <f t="shared" si="14"/>
        <v>10</v>
      </c>
      <c r="AB36" s="42">
        <f t="shared" si="14"/>
        <v>10</v>
      </c>
      <c r="AC36" s="42">
        <f t="shared" si="14"/>
        <v>10</v>
      </c>
      <c r="AD36" s="42">
        <f t="shared" si="14"/>
        <v>10</v>
      </c>
      <c r="AE36" s="42">
        <f t="shared" si="14"/>
        <v>10</v>
      </c>
      <c r="AF36" s="42">
        <f t="shared" si="14"/>
        <v>5</v>
      </c>
      <c r="AG36" s="42">
        <f t="shared" si="14"/>
        <v>10</v>
      </c>
      <c r="AH36" s="42">
        <f t="shared" si="14"/>
        <v>10</v>
      </c>
      <c r="AI36" s="42">
        <f t="shared" si="14"/>
        <v>5</v>
      </c>
      <c r="AJ36" s="42">
        <f t="shared" si="14"/>
        <v>10</v>
      </c>
      <c r="AK36" s="42">
        <f t="shared" si="14"/>
        <v>10</v>
      </c>
      <c r="AL36" s="42">
        <f t="shared" si="14"/>
        <v>10</v>
      </c>
      <c r="AM36" s="42">
        <f t="shared" si="14"/>
        <v>5</v>
      </c>
      <c r="AN36" s="42">
        <f t="shared" si="14"/>
        <v>10</v>
      </c>
      <c r="AO36" s="42">
        <f t="shared" si="14"/>
        <v>5</v>
      </c>
      <c r="AP36" s="42">
        <f t="shared" si="14"/>
        <v>10</v>
      </c>
      <c r="AQ36" s="42">
        <f t="shared" si="14"/>
        <v>10</v>
      </c>
      <c r="AR36" s="42">
        <f t="shared" si="14"/>
        <v>10</v>
      </c>
      <c r="AS36" s="42">
        <f t="shared" si="14"/>
        <v>10</v>
      </c>
      <c r="AT36" s="42">
        <f t="shared" si="14"/>
        <v>10</v>
      </c>
      <c r="AU36" s="42">
        <f t="shared" si="14"/>
        <v>10</v>
      </c>
      <c r="AV36" s="42">
        <f t="shared" si="14"/>
        <v>10</v>
      </c>
      <c r="AW36" s="42">
        <f t="shared" si="14"/>
        <v>10</v>
      </c>
      <c r="AX36" s="42">
        <f t="shared" si="14"/>
        <v>10</v>
      </c>
      <c r="AY36" s="42">
        <f t="shared" si="14"/>
        <v>10</v>
      </c>
      <c r="AZ36" s="42">
        <f t="shared" si="14"/>
        <v>5</v>
      </c>
      <c r="BA36" s="42">
        <f t="shared" si="14"/>
        <v>5</v>
      </c>
      <c r="BB36" s="42">
        <f t="shared" si="14"/>
        <v>10</v>
      </c>
      <c r="BC36" s="42">
        <f t="shared" si="14"/>
        <v>5</v>
      </c>
    </row>
    <row r="37" spans="1:55" s="43" customFormat="1" ht="20.25" customHeight="1" thickBot="1" x14ac:dyDescent="0.25">
      <c r="A37" s="173" t="s">
        <v>130</v>
      </c>
      <c r="B37" s="174"/>
      <c r="C37" s="74"/>
      <c r="D37" s="82"/>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row>
    <row r="38" spans="1:55" s="10" customFormat="1" ht="37.5" customHeight="1" x14ac:dyDescent="0.2">
      <c r="A38" s="30" t="s">
        <v>119</v>
      </c>
      <c r="B38" s="55" t="s">
        <v>76</v>
      </c>
      <c r="C38" s="57">
        <v>10</v>
      </c>
      <c r="D38" s="58">
        <f>C38*(10/14)</f>
        <v>7.1428571428571432</v>
      </c>
      <c r="E38" s="59">
        <f>IF('Scoring Chart'!E38="Yes",10,IF('Scoring Chart'!E38="Partial", 5, 0))</f>
        <v>10</v>
      </c>
      <c r="F38" s="59">
        <f>IF('Scoring Chart'!F38="Yes",10,IF('Scoring Chart'!F38="Partial", 5, 0))</f>
        <v>10</v>
      </c>
      <c r="G38" s="59">
        <f>IF('Scoring Chart'!G38="Yes",10,IF('Scoring Chart'!G38="Partial", 5, 0))</f>
        <v>10</v>
      </c>
      <c r="H38" s="59">
        <f>IF('Scoring Chart'!H38="Yes",10,IF('Scoring Chart'!H38="Partial", 5, 0))</f>
        <v>10</v>
      </c>
      <c r="I38" s="59">
        <f>IF('Scoring Chart'!I38="Yes",10,IF('Scoring Chart'!I38="Partial", 5, 0))</f>
        <v>10</v>
      </c>
      <c r="J38" s="59">
        <f>IF('Scoring Chart'!J38="Yes",10,IF('Scoring Chart'!J38="Partial", 5, 0))</f>
        <v>5</v>
      </c>
      <c r="K38" s="59">
        <f>IF('Scoring Chart'!K38="Yes",10,IF('Scoring Chart'!K38="Partial", 5, 0))</f>
        <v>10</v>
      </c>
      <c r="L38" s="59">
        <f>IF('Scoring Chart'!L38="Yes",10,IF('Scoring Chart'!L38="Partial", 5, 0))</f>
        <v>10</v>
      </c>
      <c r="M38" s="59">
        <f>IF('Scoring Chart'!M38="Yes",10,IF('Scoring Chart'!M38="Partial", 5, 0))</f>
        <v>10</v>
      </c>
      <c r="N38" s="59">
        <f>IF('Scoring Chart'!N38="Yes",10,IF('Scoring Chart'!N38="Partial", 5, 0))</f>
        <v>5</v>
      </c>
      <c r="O38" s="59">
        <f>IF('Scoring Chart'!O38="Yes",10,IF('Scoring Chart'!O38="Partial", 5, 0))</f>
        <v>10</v>
      </c>
      <c r="P38" s="59">
        <f>IF('Scoring Chart'!P38="Yes",10,IF('Scoring Chart'!P38="Partial", 5, 0))</f>
        <v>10</v>
      </c>
      <c r="Q38" s="59">
        <f>IF('Scoring Chart'!Q38="Yes",10,IF('Scoring Chart'!Q38="Partial", 5, 0))</f>
        <v>10</v>
      </c>
      <c r="R38" s="59">
        <f>IF('Scoring Chart'!R38="Yes",10,IF('Scoring Chart'!R38="Partial", 5, 0))</f>
        <v>10</v>
      </c>
      <c r="S38" s="59">
        <f>IF('Scoring Chart'!S38="Yes",10,IF('Scoring Chart'!S38="Partial", 5, 0))</f>
        <v>0</v>
      </c>
      <c r="T38" s="59">
        <f>IF('Scoring Chart'!T38="Yes",10,IF('Scoring Chart'!T38="Partial", 5, 0))</f>
        <v>10</v>
      </c>
      <c r="U38" s="59">
        <f>IF('Scoring Chart'!U38="Yes",10,IF('Scoring Chart'!U38="Partial", 5, 0))</f>
        <v>10</v>
      </c>
      <c r="V38" s="59">
        <f>IF('Scoring Chart'!V38="Yes",10,IF('Scoring Chart'!V38="Partial", 5, 0))</f>
        <v>10</v>
      </c>
      <c r="W38" s="59">
        <f>IF('Scoring Chart'!W38="Yes",10,IF('Scoring Chart'!W38="Partial", 5, 0))</f>
        <v>10</v>
      </c>
      <c r="X38" s="59">
        <f>IF('Scoring Chart'!X38="Yes",10,IF('Scoring Chart'!X38="Partial", 5, 0))</f>
        <v>10</v>
      </c>
      <c r="Y38" s="59">
        <f>IF('Scoring Chart'!Y38="Yes",10,IF('Scoring Chart'!Y38="Partial", 5, 0))</f>
        <v>5</v>
      </c>
      <c r="Z38" s="59">
        <f>IF('Scoring Chart'!Z38="Yes",10,IF('Scoring Chart'!Z38="Partial", 5, 0))</f>
        <v>10</v>
      </c>
      <c r="AA38" s="59">
        <f>IF('Scoring Chart'!AA38="Yes",10,IF('Scoring Chart'!AA38="Partial", 5, 0))</f>
        <v>10</v>
      </c>
      <c r="AB38" s="59">
        <f>IF('Scoring Chart'!AB38="Yes",10,IF('Scoring Chart'!AB38="Partial", 5, 0))</f>
        <v>10</v>
      </c>
      <c r="AC38" s="59">
        <f>IF('Scoring Chart'!AC38="Yes",10,IF('Scoring Chart'!AC38="Partial", 5, 0))</f>
        <v>10</v>
      </c>
      <c r="AD38" s="59">
        <f>IF('Scoring Chart'!AD38="Yes",10,IF('Scoring Chart'!AD38="Partial", 5, 0))</f>
        <v>10</v>
      </c>
      <c r="AE38" s="59">
        <f>IF('Scoring Chart'!AE38="Yes",10,IF('Scoring Chart'!AE38="Partial", 5, 0))</f>
        <v>10</v>
      </c>
      <c r="AF38" s="59">
        <f>IF('Scoring Chart'!AF38="Yes",10,IF('Scoring Chart'!AF38="Partial", 5, 0))</f>
        <v>10</v>
      </c>
      <c r="AG38" s="59">
        <f>IF('Scoring Chart'!AG38="Yes",10,IF('Scoring Chart'!AG38="Partial", 5, 0))</f>
        <v>5</v>
      </c>
      <c r="AH38" s="59">
        <f>IF('Scoring Chart'!AH38="Yes",10,IF('Scoring Chart'!AH38="Partial", 5, 0))</f>
        <v>10</v>
      </c>
      <c r="AI38" s="59">
        <f>IF('Scoring Chart'!AI38="Yes",10,IF('Scoring Chart'!AI38="Partial", 5, 0))</f>
        <v>5</v>
      </c>
      <c r="AJ38" s="59">
        <f>IF('Scoring Chart'!AJ38="Yes",10,IF('Scoring Chart'!AJ38="Partial", 5, 0))</f>
        <v>10</v>
      </c>
      <c r="AK38" s="59">
        <f>IF('Scoring Chart'!AK38="Yes",10,IF('Scoring Chart'!AK38="Partial", 5, 0))</f>
        <v>5</v>
      </c>
      <c r="AL38" s="59">
        <f>IF('Scoring Chart'!AL38="Yes",10,IF('Scoring Chart'!AL38="Partial", 5, 0))</f>
        <v>10</v>
      </c>
      <c r="AM38" s="59">
        <f>IF('Scoring Chart'!AM38="Yes",10,IF('Scoring Chart'!AM38="Partial", 5, 0))</f>
        <v>10</v>
      </c>
      <c r="AN38" s="59">
        <f>IF('Scoring Chart'!AN38="Yes",10,IF('Scoring Chart'!AN38="Partial", 5, 0))</f>
        <v>5</v>
      </c>
      <c r="AO38" s="59">
        <f>IF('Scoring Chart'!AO38="Yes",10,IF('Scoring Chart'!AO38="Partial", 5, 0))</f>
        <v>5</v>
      </c>
      <c r="AP38" s="59">
        <f>IF('Scoring Chart'!AP38="Yes",10,IF('Scoring Chart'!AP38="Partial", 5, 0))</f>
        <v>5</v>
      </c>
      <c r="AQ38" s="59">
        <f>IF('Scoring Chart'!AQ38="Yes",10,IF('Scoring Chart'!AQ38="Partial", 5, 0))</f>
        <v>10</v>
      </c>
      <c r="AR38" s="59">
        <f>IF('Scoring Chart'!AR38="Yes",10,IF('Scoring Chart'!AR38="Partial", 5, 0))</f>
        <v>10</v>
      </c>
      <c r="AS38" s="59">
        <f>IF('Scoring Chart'!AS38="Yes",10,IF('Scoring Chart'!AS38="Partial", 5, 0))</f>
        <v>0</v>
      </c>
      <c r="AT38" s="59">
        <f>IF('Scoring Chart'!AT38="Yes",10,IF('Scoring Chart'!AT38="Partial", 5, 0))</f>
        <v>10</v>
      </c>
      <c r="AU38" s="59">
        <f>IF('Scoring Chart'!AU38="Yes",10,IF('Scoring Chart'!AU38="Partial", 5, 0))</f>
        <v>10</v>
      </c>
      <c r="AV38" s="59">
        <f>IF('Scoring Chart'!AV38="Yes",10,IF('Scoring Chart'!AV38="Partial", 5, 0))</f>
        <v>10</v>
      </c>
      <c r="AW38" s="59">
        <f>IF('Scoring Chart'!AW38="Yes",10,IF('Scoring Chart'!AW38="Partial", 5, 0))</f>
        <v>10</v>
      </c>
      <c r="AX38" s="59">
        <f>IF('Scoring Chart'!AX38="Yes",10,IF('Scoring Chart'!AX38="Partial", 5, 0))</f>
        <v>10</v>
      </c>
      <c r="AY38" s="59">
        <f>IF('Scoring Chart'!AY38="Yes",10,IF('Scoring Chart'!AY38="Partial", 5, 0))</f>
        <v>10</v>
      </c>
      <c r="AZ38" s="59">
        <f>IF('Scoring Chart'!AZ38="Yes",10,IF('Scoring Chart'!AZ38="Partial", 5, 0))</f>
        <v>10</v>
      </c>
      <c r="BA38" s="59">
        <f>IF('Scoring Chart'!BA38="Yes",10,IF('Scoring Chart'!BA38="Partial", 5, 0))</f>
        <v>10</v>
      </c>
      <c r="BB38" s="59">
        <f>IF('Scoring Chart'!BB38="Yes",10,IF('Scoring Chart'!BB38="Partial", 5, 0))</f>
        <v>10</v>
      </c>
      <c r="BC38" s="59">
        <f>IF('Scoring Chart'!BC38="Yes",10,IF('Scoring Chart'!BC38="Partial", 5, 0))</f>
        <v>10</v>
      </c>
    </row>
    <row r="39" spans="1:55" s="10" customFormat="1" ht="47.25" customHeight="1" x14ac:dyDescent="0.2">
      <c r="A39" s="27" t="s">
        <v>120</v>
      </c>
      <c r="B39" s="48" t="s">
        <v>77</v>
      </c>
      <c r="C39" s="37">
        <v>2</v>
      </c>
      <c r="D39" s="50">
        <f>C39*(10/14)</f>
        <v>1.4285714285714286</v>
      </c>
      <c r="E39" s="32">
        <f>IF('Scoring Chart'!E39="Yes",2,IF('Scoring Chart'!E39="Partial", 1, 0))</f>
        <v>0</v>
      </c>
      <c r="F39" s="32">
        <f>IF('Scoring Chart'!F39="Yes",2,IF('Scoring Chart'!F39="Partial", 1, 0))</f>
        <v>1</v>
      </c>
      <c r="G39" s="32">
        <f>IF('Scoring Chart'!G39="Yes",2,IF('Scoring Chart'!G39="Partial", 1, 0))</f>
        <v>0</v>
      </c>
      <c r="H39" s="32">
        <f>IF('Scoring Chart'!H39="Yes",2,IF('Scoring Chart'!H39="Partial", 1, 0))</f>
        <v>0</v>
      </c>
      <c r="I39" s="32">
        <f>IF('Scoring Chart'!I39="Yes",2,IF('Scoring Chart'!I39="Partial", 1, 0))</f>
        <v>1</v>
      </c>
      <c r="J39" s="32">
        <f>IF('Scoring Chart'!J39="Yes",2,IF('Scoring Chart'!J39="Partial", 1, 0))</f>
        <v>2</v>
      </c>
      <c r="K39" s="32">
        <f>IF('Scoring Chart'!K39="Yes",2,IF('Scoring Chart'!K39="Partial", 1, 0))</f>
        <v>0</v>
      </c>
      <c r="L39" s="32">
        <f>IF('Scoring Chart'!L39="Yes",2,IF('Scoring Chart'!L39="Partial", 1, 0))</f>
        <v>1</v>
      </c>
      <c r="M39" s="32">
        <f>IF('Scoring Chart'!M39="Yes",2,IF('Scoring Chart'!M39="Partial", 1, 0))</f>
        <v>1</v>
      </c>
      <c r="N39" s="32">
        <f>IF('Scoring Chart'!N39="Yes",2,IF('Scoring Chart'!N39="Partial", 1, 0))</f>
        <v>0</v>
      </c>
      <c r="O39" s="32">
        <f>IF('Scoring Chart'!O39="Yes",2,IF('Scoring Chart'!O39="Partial", 1, 0))</f>
        <v>0</v>
      </c>
      <c r="P39" s="32">
        <f>IF('Scoring Chart'!P39="Yes",2,IF('Scoring Chart'!P39="Partial", 1, 0))</f>
        <v>0</v>
      </c>
      <c r="Q39" s="32">
        <f>IF('Scoring Chart'!Q39="Yes",2,IF('Scoring Chart'!Q39="Partial", 1, 0))</f>
        <v>0</v>
      </c>
      <c r="R39" s="32">
        <f>IF('Scoring Chart'!R39="Yes",2,IF('Scoring Chart'!R39="Partial", 1, 0))</f>
        <v>0</v>
      </c>
      <c r="S39" s="32">
        <f>IF('Scoring Chart'!S39="Yes",2,IF('Scoring Chart'!S39="Partial", 1, 0))</f>
        <v>0</v>
      </c>
      <c r="T39" s="32">
        <f>IF('Scoring Chart'!T39="Yes",2,IF('Scoring Chart'!T39="Partial", 1, 0))</f>
        <v>0</v>
      </c>
      <c r="U39" s="32">
        <f>IF('Scoring Chart'!U39="Yes",2,IF('Scoring Chart'!U39="Partial", 1, 0))</f>
        <v>0</v>
      </c>
      <c r="V39" s="32">
        <f>IF('Scoring Chart'!V39="Yes",2,IF('Scoring Chart'!V39="Partial", 1, 0))</f>
        <v>0</v>
      </c>
      <c r="W39" s="32">
        <f>IF('Scoring Chart'!W39="Yes",2,IF('Scoring Chart'!W39="Partial", 1, 0))</f>
        <v>0</v>
      </c>
      <c r="X39" s="32">
        <f>IF('Scoring Chart'!X39="Yes",2,IF('Scoring Chart'!X39="Partial", 1, 0))</f>
        <v>0</v>
      </c>
      <c r="Y39" s="32">
        <f>IF('Scoring Chart'!Y39="Yes",2,IF('Scoring Chart'!Y39="Partial", 1, 0))</f>
        <v>0</v>
      </c>
      <c r="Z39" s="32">
        <f>IF('Scoring Chart'!Z39="Yes",2,IF('Scoring Chart'!Z39="Partial", 1, 0))</f>
        <v>0</v>
      </c>
      <c r="AA39" s="32">
        <f>IF('Scoring Chart'!AA39="Yes",2,IF('Scoring Chart'!AA39="Partial", 1, 0))</f>
        <v>0</v>
      </c>
      <c r="AB39" s="32">
        <f>IF('Scoring Chart'!AB39="Yes",2,IF('Scoring Chart'!AB39="Partial", 1, 0))</f>
        <v>0</v>
      </c>
      <c r="AC39" s="32">
        <f>IF('Scoring Chart'!AC39="Yes",2,IF('Scoring Chart'!AC39="Partial", 1, 0))</f>
        <v>0</v>
      </c>
      <c r="AD39" s="32">
        <f>IF('Scoring Chart'!AD39="Yes",2,IF('Scoring Chart'!AD39="Partial", 1, 0))</f>
        <v>0</v>
      </c>
      <c r="AE39" s="32">
        <f>IF('Scoring Chart'!AE39="Yes",2,IF('Scoring Chart'!AE39="Partial", 1, 0))</f>
        <v>0</v>
      </c>
      <c r="AF39" s="32">
        <f>IF('Scoring Chart'!AF39="Yes",2,IF('Scoring Chart'!AF39="Partial", 1, 0))</f>
        <v>0</v>
      </c>
      <c r="AG39" s="32">
        <f>IF('Scoring Chart'!AG39="Yes",2,IF('Scoring Chart'!AG39="Partial", 1, 0))</f>
        <v>0</v>
      </c>
      <c r="AH39" s="32">
        <f>IF('Scoring Chart'!AH39="Yes",2,IF('Scoring Chart'!AH39="Partial", 1, 0))</f>
        <v>0</v>
      </c>
      <c r="AI39" s="32">
        <f>IF('Scoring Chart'!AI39="Yes",2,IF('Scoring Chart'!AI39="Partial", 1, 0))</f>
        <v>0</v>
      </c>
      <c r="AJ39" s="32">
        <f>IF('Scoring Chart'!AJ39="Yes",2,IF('Scoring Chart'!AJ39="Partial", 1, 0))</f>
        <v>0</v>
      </c>
      <c r="AK39" s="32">
        <f>IF('Scoring Chart'!AK39="Yes",2,IF('Scoring Chart'!AK39="Partial", 1, 0))</f>
        <v>0</v>
      </c>
      <c r="AL39" s="32">
        <f>IF('Scoring Chart'!AL39="Yes",2,IF('Scoring Chart'!AL39="Partial", 1, 0))</f>
        <v>0</v>
      </c>
      <c r="AM39" s="32">
        <f>IF('Scoring Chart'!AM39="Yes",2,IF('Scoring Chart'!AM39="Partial", 1, 0))</f>
        <v>1</v>
      </c>
      <c r="AN39" s="32">
        <f>IF('Scoring Chart'!AN39="Yes",2,IF('Scoring Chart'!AN39="Partial", 1, 0))</f>
        <v>1</v>
      </c>
      <c r="AO39" s="32">
        <f>IF('Scoring Chart'!AO39="Yes",2,IF('Scoring Chart'!AO39="Partial", 1, 0))</f>
        <v>1</v>
      </c>
      <c r="AP39" s="32">
        <f>IF('Scoring Chart'!AP39="Yes",2,IF('Scoring Chart'!AP39="Partial", 1, 0))</f>
        <v>0</v>
      </c>
      <c r="AQ39" s="32">
        <f>IF('Scoring Chart'!AQ39="Yes",2,IF('Scoring Chart'!AQ39="Partial", 1, 0))</f>
        <v>0</v>
      </c>
      <c r="AR39" s="32">
        <f>IF('Scoring Chart'!AR39="Yes",2,IF('Scoring Chart'!AR39="Partial", 1, 0))</f>
        <v>2</v>
      </c>
      <c r="AS39" s="32">
        <f>IF('Scoring Chart'!AS39="Yes",2,IF('Scoring Chart'!AS39="Partial", 1, 0))</f>
        <v>0</v>
      </c>
      <c r="AT39" s="32">
        <f>IF('Scoring Chart'!AT39="Yes",2,IF('Scoring Chart'!AT39="Partial", 1, 0))</f>
        <v>0</v>
      </c>
      <c r="AU39" s="32">
        <f>IF('Scoring Chart'!AU39="Yes",2,IF('Scoring Chart'!AU39="Partial", 1, 0))</f>
        <v>0</v>
      </c>
      <c r="AV39" s="32">
        <f>IF('Scoring Chart'!AV39="Yes",2,IF('Scoring Chart'!AV39="Partial", 1, 0))</f>
        <v>0</v>
      </c>
      <c r="AW39" s="32">
        <f>IF('Scoring Chart'!AW39="Yes",2,IF('Scoring Chart'!AW39="Partial", 1, 0))</f>
        <v>0</v>
      </c>
      <c r="AX39" s="32">
        <f>IF('Scoring Chart'!AX39="Yes",2,IF('Scoring Chart'!AX39="Partial", 1, 0))</f>
        <v>0</v>
      </c>
      <c r="AY39" s="32">
        <f>IF('Scoring Chart'!AY39="Yes",2,IF('Scoring Chart'!AY39="Partial", 1, 0))</f>
        <v>0</v>
      </c>
      <c r="AZ39" s="32">
        <f>IF('Scoring Chart'!AZ39="Yes",2,IF('Scoring Chart'!AZ39="Partial", 1, 0))</f>
        <v>1</v>
      </c>
      <c r="BA39" s="32">
        <f>IF('Scoring Chart'!BA39="Yes",2,IF('Scoring Chart'!BA39="Partial", 1, 0))</f>
        <v>0</v>
      </c>
      <c r="BB39" s="32">
        <f>IF('Scoring Chart'!BB39="Yes",2,IF('Scoring Chart'!BB39="Partial", 1, 0))</f>
        <v>0</v>
      </c>
      <c r="BC39" s="32">
        <f>IF('Scoring Chart'!BC39="Yes",2,IF('Scoring Chart'!BC39="Partial", 1, 0))</f>
        <v>0</v>
      </c>
    </row>
    <row r="40" spans="1:55" s="10" customFormat="1" ht="47.25" customHeight="1" x14ac:dyDescent="0.2">
      <c r="A40" s="27" t="s">
        <v>121</v>
      </c>
      <c r="B40" s="48" t="s">
        <v>78</v>
      </c>
      <c r="C40" s="37">
        <v>2</v>
      </c>
      <c r="D40" s="50">
        <f>C40*(10/14)</f>
        <v>1.4285714285714286</v>
      </c>
      <c r="E40" s="32">
        <f>IF('Scoring Chart'!E40="Yes",2,IF('Scoring Chart'!E40="Partial", 1, 0))</f>
        <v>0</v>
      </c>
      <c r="F40" s="32">
        <f>IF('Scoring Chart'!F40="Yes",2,IF('Scoring Chart'!F40="Partial", 1, 0))</f>
        <v>2</v>
      </c>
      <c r="G40" s="32">
        <f>IF('Scoring Chart'!G40="Yes",2,IF('Scoring Chart'!G40="Partial", 1, 0))</f>
        <v>0</v>
      </c>
      <c r="H40" s="32">
        <f>IF('Scoring Chart'!H40="Yes",2,IF('Scoring Chart'!H40="Partial", 1, 0))</f>
        <v>0</v>
      </c>
      <c r="I40" s="32">
        <f>IF('Scoring Chart'!I40="Yes",2,IF('Scoring Chart'!I40="Partial", 1, 0))</f>
        <v>2</v>
      </c>
      <c r="J40" s="32">
        <f>IF('Scoring Chart'!J40="Yes",2,IF('Scoring Chart'!J40="Partial", 1, 0))</f>
        <v>0</v>
      </c>
      <c r="K40" s="32">
        <f>IF('Scoring Chart'!K40="Yes",2,IF('Scoring Chart'!K40="Partial", 1, 0))</f>
        <v>1</v>
      </c>
      <c r="L40" s="32">
        <f>IF('Scoring Chart'!L40="Yes",2,IF('Scoring Chart'!L40="Partial", 1, 0))</f>
        <v>0</v>
      </c>
      <c r="M40" s="32">
        <f>IF('Scoring Chart'!M40="Yes",2,IF('Scoring Chart'!M40="Partial", 1, 0))</f>
        <v>0</v>
      </c>
      <c r="N40" s="32">
        <f>IF('Scoring Chart'!N40="Yes",2,IF('Scoring Chart'!N40="Partial", 1, 0))</f>
        <v>0</v>
      </c>
      <c r="O40" s="32">
        <f>IF('Scoring Chart'!O40="Yes",2,IF('Scoring Chart'!O40="Partial", 1, 0))</f>
        <v>0</v>
      </c>
      <c r="P40" s="32">
        <f>IF('Scoring Chart'!P40="Yes",2,IF('Scoring Chart'!P40="Partial", 1, 0))</f>
        <v>1</v>
      </c>
      <c r="Q40" s="32">
        <f>IF('Scoring Chart'!Q40="Yes",2,IF('Scoring Chart'!Q40="Partial", 1, 0))</f>
        <v>2</v>
      </c>
      <c r="R40" s="32">
        <f>IF('Scoring Chart'!R40="Yes",2,IF('Scoring Chart'!R40="Partial", 1, 0))</f>
        <v>0</v>
      </c>
      <c r="S40" s="32">
        <f>IF('Scoring Chart'!S40="Yes",2,IF('Scoring Chart'!S40="Partial", 1, 0))</f>
        <v>0</v>
      </c>
      <c r="T40" s="32">
        <f>IF('Scoring Chart'!T40="Yes",2,IF('Scoring Chart'!T40="Partial", 1, 0))</f>
        <v>0</v>
      </c>
      <c r="U40" s="32">
        <f>IF('Scoring Chart'!U40="Yes",2,IF('Scoring Chart'!U40="Partial", 1, 0))</f>
        <v>0</v>
      </c>
      <c r="V40" s="32">
        <f>IF('Scoring Chart'!V40="Yes",2,IF('Scoring Chart'!V40="Partial", 1, 0))</f>
        <v>0</v>
      </c>
      <c r="W40" s="32">
        <f>IF('Scoring Chart'!W40="Yes",2,IF('Scoring Chart'!W40="Partial", 1, 0))</f>
        <v>0</v>
      </c>
      <c r="X40" s="32">
        <f>IF('Scoring Chart'!X40="Yes",2,IF('Scoring Chart'!X40="Partial", 1, 0))</f>
        <v>0</v>
      </c>
      <c r="Y40" s="32">
        <f>IF('Scoring Chart'!Y40="Yes",2,IF('Scoring Chart'!Y40="Partial", 1, 0))</f>
        <v>1</v>
      </c>
      <c r="Z40" s="32">
        <f>IF('Scoring Chart'!Z40="Yes",2,IF('Scoring Chart'!Z40="Partial", 1, 0))</f>
        <v>0</v>
      </c>
      <c r="AA40" s="32">
        <f>IF('Scoring Chart'!AA40="Yes",2,IF('Scoring Chart'!AA40="Partial", 1, 0))</f>
        <v>0</v>
      </c>
      <c r="AB40" s="32">
        <f>IF('Scoring Chart'!AB40="Yes",2,IF('Scoring Chart'!AB40="Partial", 1, 0))</f>
        <v>1</v>
      </c>
      <c r="AC40" s="32">
        <f>IF('Scoring Chart'!AC40="Yes",2,IF('Scoring Chart'!AC40="Partial", 1, 0))</f>
        <v>0</v>
      </c>
      <c r="AD40" s="32">
        <f>IF('Scoring Chart'!AD40="Yes",2,IF('Scoring Chart'!AD40="Partial", 1, 0))</f>
        <v>0</v>
      </c>
      <c r="AE40" s="32">
        <f>IF('Scoring Chart'!AE40="Yes",2,IF('Scoring Chart'!AE40="Partial", 1, 0))</f>
        <v>0</v>
      </c>
      <c r="AF40" s="32">
        <f>IF('Scoring Chart'!AF40="Yes",2,IF('Scoring Chart'!AF40="Partial", 1, 0))</f>
        <v>1</v>
      </c>
      <c r="AG40" s="32">
        <f>IF('Scoring Chart'!AG40="Yes",2,IF('Scoring Chart'!AG40="Partial", 1, 0))</f>
        <v>0</v>
      </c>
      <c r="AH40" s="32">
        <f>IF('Scoring Chart'!AH40="Yes",2,IF('Scoring Chart'!AH40="Partial", 1, 0))</f>
        <v>0</v>
      </c>
      <c r="AI40" s="32">
        <f>IF('Scoring Chart'!AI40="Yes",2,IF('Scoring Chart'!AI40="Partial", 1, 0))</f>
        <v>0</v>
      </c>
      <c r="AJ40" s="32">
        <f>IF('Scoring Chart'!AJ40="Yes",2,IF('Scoring Chart'!AJ40="Partial", 1, 0))</f>
        <v>0</v>
      </c>
      <c r="AK40" s="32">
        <f>IF('Scoring Chart'!AK40="Yes",2,IF('Scoring Chart'!AK40="Partial", 1, 0))</f>
        <v>0</v>
      </c>
      <c r="AL40" s="32">
        <f>IF('Scoring Chart'!AL40="Yes",2,IF('Scoring Chart'!AL40="Partial", 1, 0))</f>
        <v>0</v>
      </c>
      <c r="AM40" s="32">
        <f>IF('Scoring Chart'!AM40="Yes",2,IF('Scoring Chart'!AM40="Partial", 1, 0))</f>
        <v>1</v>
      </c>
      <c r="AN40" s="32">
        <f>IF('Scoring Chart'!AN40="Yes",2,IF('Scoring Chart'!AN40="Partial", 1, 0))</f>
        <v>1</v>
      </c>
      <c r="AO40" s="32">
        <f>IF('Scoring Chart'!AO40="Yes",2,IF('Scoring Chart'!AO40="Partial", 1, 0))</f>
        <v>0</v>
      </c>
      <c r="AP40" s="32">
        <f>IF('Scoring Chart'!AP40="Yes",2,IF('Scoring Chart'!AP40="Partial", 1, 0))</f>
        <v>0</v>
      </c>
      <c r="AQ40" s="32">
        <f>IF('Scoring Chart'!AQ40="Yes",2,IF('Scoring Chart'!AQ40="Partial", 1, 0))</f>
        <v>0</v>
      </c>
      <c r="AR40" s="32">
        <f>IF('Scoring Chart'!AR40="Yes",2,IF('Scoring Chart'!AR40="Partial", 1, 0))</f>
        <v>2</v>
      </c>
      <c r="AS40" s="32">
        <f>IF('Scoring Chart'!AS40="Yes",2,IF('Scoring Chart'!AS40="Partial", 1, 0))</f>
        <v>0</v>
      </c>
      <c r="AT40" s="32">
        <f>IF('Scoring Chart'!AT40="Yes",2,IF('Scoring Chart'!AT40="Partial", 1, 0))</f>
        <v>0</v>
      </c>
      <c r="AU40" s="32">
        <f>IF('Scoring Chart'!AU40="Yes",2,IF('Scoring Chart'!AU40="Partial", 1, 0))</f>
        <v>0</v>
      </c>
      <c r="AV40" s="32">
        <f>IF('Scoring Chart'!AV40="Yes",2,IF('Scoring Chart'!AV40="Partial", 1, 0))</f>
        <v>0</v>
      </c>
      <c r="AW40" s="32">
        <f>IF('Scoring Chart'!AW40="Yes",2,IF('Scoring Chart'!AW40="Partial", 1, 0))</f>
        <v>0</v>
      </c>
      <c r="AX40" s="32">
        <f>IF('Scoring Chart'!AX40="Yes",2,IF('Scoring Chart'!AX40="Partial", 1, 0))</f>
        <v>0</v>
      </c>
      <c r="AY40" s="32">
        <f>IF('Scoring Chart'!AY40="Yes",2,IF('Scoring Chart'!AY40="Partial", 1, 0))</f>
        <v>0</v>
      </c>
      <c r="AZ40" s="32">
        <f>IF('Scoring Chart'!AZ40="Yes",2,IF('Scoring Chart'!AZ40="Partial", 1, 0))</f>
        <v>1</v>
      </c>
      <c r="BA40" s="32">
        <f>IF('Scoring Chart'!BA40="Yes",2,IF('Scoring Chart'!BA40="Partial", 1, 0))</f>
        <v>0</v>
      </c>
      <c r="BB40" s="32">
        <f>IF('Scoring Chart'!BB40="Yes",2,IF('Scoring Chart'!BB40="Partial", 1, 0))</f>
        <v>0</v>
      </c>
      <c r="BC40" s="32">
        <f>IF('Scoring Chart'!BC40="Yes",2,IF('Scoring Chart'!BC40="Partial", 1, 0))</f>
        <v>0</v>
      </c>
    </row>
    <row r="41" spans="1:55" s="10" customFormat="1" ht="20.25" customHeight="1" x14ac:dyDescent="0.2">
      <c r="A41" s="171"/>
      <c r="B41" s="48" t="s">
        <v>60</v>
      </c>
      <c r="C41" s="37">
        <f>SUM(C38:C40)</f>
        <v>14</v>
      </c>
      <c r="D41" s="38" t="s">
        <v>61</v>
      </c>
      <c r="E41" s="32">
        <f>SUM(E38:E40)</f>
        <v>10</v>
      </c>
      <c r="F41" s="32">
        <f t="shared" ref="F41:BC41" si="15">SUM(F38:F40)</f>
        <v>13</v>
      </c>
      <c r="G41" s="32">
        <f t="shared" si="15"/>
        <v>10</v>
      </c>
      <c r="H41" s="32">
        <f t="shared" si="15"/>
        <v>10</v>
      </c>
      <c r="I41" s="32">
        <f t="shared" si="15"/>
        <v>13</v>
      </c>
      <c r="J41" s="32">
        <f t="shared" si="15"/>
        <v>7</v>
      </c>
      <c r="K41" s="32">
        <f t="shared" si="15"/>
        <v>11</v>
      </c>
      <c r="L41" s="32">
        <f t="shared" si="15"/>
        <v>11</v>
      </c>
      <c r="M41" s="32">
        <f t="shared" si="15"/>
        <v>11</v>
      </c>
      <c r="N41" s="32">
        <f t="shared" si="15"/>
        <v>5</v>
      </c>
      <c r="O41" s="32">
        <f t="shared" si="15"/>
        <v>10</v>
      </c>
      <c r="P41" s="32">
        <f t="shared" si="15"/>
        <v>11</v>
      </c>
      <c r="Q41" s="32">
        <f t="shared" si="15"/>
        <v>12</v>
      </c>
      <c r="R41" s="32">
        <f t="shared" si="15"/>
        <v>10</v>
      </c>
      <c r="S41" s="32">
        <f t="shared" si="15"/>
        <v>0</v>
      </c>
      <c r="T41" s="32">
        <f t="shared" si="15"/>
        <v>10</v>
      </c>
      <c r="U41" s="32">
        <f t="shared" si="15"/>
        <v>10</v>
      </c>
      <c r="V41" s="32">
        <f t="shared" si="15"/>
        <v>10</v>
      </c>
      <c r="W41" s="32">
        <f t="shared" si="15"/>
        <v>10</v>
      </c>
      <c r="X41" s="32">
        <f t="shared" si="15"/>
        <v>10</v>
      </c>
      <c r="Y41" s="32">
        <f t="shared" si="15"/>
        <v>6</v>
      </c>
      <c r="Z41" s="32">
        <f t="shared" si="15"/>
        <v>10</v>
      </c>
      <c r="AA41" s="32">
        <f t="shared" si="15"/>
        <v>10</v>
      </c>
      <c r="AB41" s="32">
        <f t="shared" si="15"/>
        <v>11</v>
      </c>
      <c r="AC41" s="32">
        <f t="shared" si="15"/>
        <v>10</v>
      </c>
      <c r="AD41" s="32">
        <f t="shared" si="15"/>
        <v>10</v>
      </c>
      <c r="AE41" s="32">
        <f t="shared" si="15"/>
        <v>10</v>
      </c>
      <c r="AF41" s="32">
        <f t="shared" si="15"/>
        <v>11</v>
      </c>
      <c r="AG41" s="32">
        <f t="shared" si="15"/>
        <v>5</v>
      </c>
      <c r="AH41" s="32">
        <f t="shared" si="15"/>
        <v>10</v>
      </c>
      <c r="AI41" s="32">
        <f t="shared" si="15"/>
        <v>5</v>
      </c>
      <c r="AJ41" s="32">
        <f t="shared" si="15"/>
        <v>10</v>
      </c>
      <c r="AK41" s="32">
        <f t="shared" si="15"/>
        <v>5</v>
      </c>
      <c r="AL41" s="32">
        <f t="shared" si="15"/>
        <v>10</v>
      </c>
      <c r="AM41" s="32">
        <f t="shared" si="15"/>
        <v>12</v>
      </c>
      <c r="AN41" s="32">
        <f t="shared" si="15"/>
        <v>7</v>
      </c>
      <c r="AO41" s="32">
        <f t="shared" si="15"/>
        <v>6</v>
      </c>
      <c r="AP41" s="32">
        <f t="shared" si="15"/>
        <v>5</v>
      </c>
      <c r="AQ41" s="32">
        <f t="shared" si="15"/>
        <v>10</v>
      </c>
      <c r="AR41" s="32">
        <f t="shared" si="15"/>
        <v>14</v>
      </c>
      <c r="AS41" s="32">
        <f t="shared" si="15"/>
        <v>0</v>
      </c>
      <c r="AT41" s="32">
        <f t="shared" si="15"/>
        <v>10</v>
      </c>
      <c r="AU41" s="32">
        <f t="shared" si="15"/>
        <v>10</v>
      </c>
      <c r="AV41" s="32">
        <f t="shared" si="15"/>
        <v>10</v>
      </c>
      <c r="AW41" s="32">
        <f t="shared" si="15"/>
        <v>10</v>
      </c>
      <c r="AX41" s="32">
        <f t="shared" si="15"/>
        <v>10</v>
      </c>
      <c r="AY41" s="32">
        <f t="shared" si="15"/>
        <v>10</v>
      </c>
      <c r="AZ41" s="32">
        <f t="shared" si="15"/>
        <v>12</v>
      </c>
      <c r="BA41" s="32">
        <f t="shared" si="15"/>
        <v>10</v>
      </c>
      <c r="BB41" s="32">
        <f t="shared" si="15"/>
        <v>10</v>
      </c>
      <c r="BC41" s="32">
        <f t="shared" si="15"/>
        <v>10</v>
      </c>
    </row>
    <row r="42" spans="1:55" s="43" customFormat="1" ht="20.25" customHeight="1" thickBot="1" x14ac:dyDescent="0.25">
      <c r="A42" s="172"/>
      <c r="B42" s="49" t="s">
        <v>62</v>
      </c>
      <c r="C42" s="40" t="s">
        <v>61</v>
      </c>
      <c r="D42" s="41">
        <f>SUM(D38:D40)</f>
        <v>10</v>
      </c>
      <c r="E42" s="42">
        <f>E41*(10/14)</f>
        <v>7.1428571428571432</v>
      </c>
      <c r="F42" s="42">
        <f t="shared" ref="F42:BC42" si="16">F41*(10/14)</f>
        <v>9.2857142857142865</v>
      </c>
      <c r="G42" s="42">
        <f t="shared" si="16"/>
        <v>7.1428571428571432</v>
      </c>
      <c r="H42" s="42">
        <f t="shared" si="16"/>
        <v>7.1428571428571432</v>
      </c>
      <c r="I42" s="42">
        <f t="shared" si="16"/>
        <v>9.2857142857142865</v>
      </c>
      <c r="J42" s="42">
        <f t="shared" si="16"/>
        <v>5</v>
      </c>
      <c r="K42" s="42">
        <f t="shared" si="16"/>
        <v>7.8571428571428577</v>
      </c>
      <c r="L42" s="42">
        <f t="shared" si="16"/>
        <v>7.8571428571428577</v>
      </c>
      <c r="M42" s="42">
        <f t="shared" si="16"/>
        <v>7.8571428571428577</v>
      </c>
      <c r="N42" s="42">
        <f t="shared" si="16"/>
        <v>3.5714285714285716</v>
      </c>
      <c r="O42" s="42">
        <f t="shared" si="16"/>
        <v>7.1428571428571432</v>
      </c>
      <c r="P42" s="42">
        <f t="shared" si="16"/>
        <v>7.8571428571428577</v>
      </c>
      <c r="Q42" s="42">
        <f t="shared" si="16"/>
        <v>8.5714285714285712</v>
      </c>
      <c r="R42" s="42">
        <f t="shared" si="16"/>
        <v>7.1428571428571432</v>
      </c>
      <c r="S42" s="42">
        <f t="shared" si="16"/>
        <v>0</v>
      </c>
      <c r="T42" s="42">
        <f t="shared" si="16"/>
        <v>7.1428571428571432</v>
      </c>
      <c r="U42" s="42">
        <f t="shared" si="16"/>
        <v>7.1428571428571432</v>
      </c>
      <c r="V42" s="42">
        <f t="shared" si="16"/>
        <v>7.1428571428571432</v>
      </c>
      <c r="W42" s="42">
        <f t="shared" si="16"/>
        <v>7.1428571428571432</v>
      </c>
      <c r="X42" s="42">
        <f t="shared" si="16"/>
        <v>7.1428571428571432</v>
      </c>
      <c r="Y42" s="42">
        <f t="shared" si="16"/>
        <v>4.2857142857142856</v>
      </c>
      <c r="Z42" s="42">
        <f t="shared" si="16"/>
        <v>7.1428571428571432</v>
      </c>
      <c r="AA42" s="42">
        <f t="shared" si="16"/>
        <v>7.1428571428571432</v>
      </c>
      <c r="AB42" s="42">
        <f t="shared" si="16"/>
        <v>7.8571428571428577</v>
      </c>
      <c r="AC42" s="42">
        <f t="shared" si="16"/>
        <v>7.1428571428571432</v>
      </c>
      <c r="AD42" s="42">
        <f t="shared" si="16"/>
        <v>7.1428571428571432</v>
      </c>
      <c r="AE42" s="42">
        <f t="shared" si="16"/>
        <v>7.1428571428571432</v>
      </c>
      <c r="AF42" s="42">
        <f t="shared" si="16"/>
        <v>7.8571428571428577</v>
      </c>
      <c r="AG42" s="42">
        <f t="shared" si="16"/>
        <v>3.5714285714285716</v>
      </c>
      <c r="AH42" s="42">
        <f t="shared" si="16"/>
        <v>7.1428571428571432</v>
      </c>
      <c r="AI42" s="42">
        <f t="shared" si="16"/>
        <v>3.5714285714285716</v>
      </c>
      <c r="AJ42" s="42">
        <f t="shared" si="16"/>
        <v>7.1428571428571432</v>
      </c>
      <c r="AK42" s="42">
        <f t="shared" si="16"/>
        <v>3.5714285714285716</v>
      </c>
      <c r="AL42" s="42">
        <f t="shared" si="16"/>
        <v>7.1428571428571432</v>
      </c>
      <c r="AM42" s="42">
        <f t="shared" si="16"/>
        <v>8.5714285714285712</v>
      </c>
      <c r="AN42" s="42">
        <f t="shared" si="16"/>
        <v>5</v>
      </c>
      <c r="AO42" s="42">
        <f t="shared" si="16"/>
        <v>4.2857142857142856</v>
      </c>
      <c r="AP42" s="42">
        <f t="shared" si="16"/>
        <v>3.5714285714285716</v>
      </c>
      <c r="AQ42" s="42">
        <f t="shared" si="16"/>
        <v>7.1428571428571432</v>
      </c>
      <c r="AR42" s="42">
        <f t="shared" si="16"/>
        <v>10</v>
      </c>
      <c r="AS42" s="42">
        <f t="shared" si="16"/>
        <v>0</v>
      </c>
      <c r="AT42" s="42">
        <f t="shared" si="16"/>
        <v>7.1428571428571432</v>
      </c>
      <c r="AU42" s="42">
        <f t="shared" si="16"/>
        <v>7.1428571428571432</v>
      </c>
      <c r="AV42" s="42">
        <f t="shared" si="16"/>
        <v>7.1428571428571432</v>
      </c>
      <c r="AW42" s="42">
        <f t="shared" si="16"/>
        <v>7.1428571428571432</v>
      </c>
      <c r="AX42" s="42">
        <f t="shared" si="16"/>
        <v>7.1428571428571432</v>
      </c>
      <c r="AY42" s="42">
        <f t="shared" si="16"/>
        <v>7.1428571428571432</v>
      </c>
      <c r="AZ42" s="42">
        <f t="shared" si="16"/>
        <v>8.5714285714285712</v>
      </c>
      <c r="BA42" s="42">
        <f t="shared" si="16"/>
        <v>7.1428571428571432</v>
      </c>
      <c r="BB42" s="42">
        <f t="shared" si="16"/>
        <v>7.1428571428571432</v>
      </c>
      <c r="BC42" s="42">
        <f t="shared" si="16"/>
        <v>7.1428571428571432</v>
      </c>
    </row>
    <row r="43" spans="1:55" s="43" customFormat="1" ht="20.25" customHeight="1" thickBot="1" x14ac:dyDescent="0.25">
      <c r="A43" s="173" t="s">
        <v>131</v>
      </c>
      <c r="B43" s="174"/>
      <c r="C43" s="74"/>
      <c r="D43" s="82"/>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row>
    <row r="44" spans="1:55" s="10" customFormat="1" ht="75" customHeight="1" x14ac:dyDescent="0.2">
      <c r="A44" s="30" t="s">
        <v>119</v>
      </c>
      <c r="B44" s="55" t="s">
        <v>79</v>
      </c>
      <c r="C44" s="56">
        <v>2</v>
      </c>
      <c r="D44" s="54">
        <f>C44*(10/6)</f>
        <v>3.3333333333333335</v>
      </c>
      <c r="E44" s="60">
        <f>IF('Scoring Chart'!E44="Yes",2,IF('Scoring Chart'!E44="Partial", 1, 0))</f>
        <v>2</v>
      </c>
      <c r="F44" s="60">
        <f>IF('Scoring Chart'!F44="Yes",2,IF('Scoring Chart'!F44="Partial", 1, 0))</f>
        <v>2</v>
      </c>
      <c r="G44" s="60">
        <f>IF('Scoring Chart'!G44="Yes",2,IF('Scoring Chart'!G44="Partial", 1, 0))</f>
        <v>2</v>
      </c>
      <c r="H44" s="60">
        <f>IF('Scoring Chart'!H44="Yes",2,IF('Scoring Chart'!H44="Partial", 1, 0))</f>
        <v>2</v>
      </c>
      <c r="I44" s="60">
        <f>IF('Scoring Chart'!I44="Yes",2,IF('Scoring Chart'!I44="Partial", 1, 0))</f>
        <v>2</v>
      </c>
      <c r="J44" s="60">
        <f>IF('Scoring Chart'!J44="Yes",2,IF('Scoring Chart'!J44="Partial", 1, 0))</f>
        <v>1</v>
      </c>
      <c r="K44" s="60">
        <f>IF('Scoring Chart'!K44="Yes",2,IF('Scoring Chart'!K44="Partial", 1, 0))</f>
        <v>2</v>
      </c>
      <c r="L44" s="60">
        <f>IF('Scoring Chart'!L44="Yes",2,IF('Scoring Chart'!L44="Partial", 1, 0))</f>
        <v>2</v>
      </c>
      <c r="M44" s="60">
        <f>IF('Scoring Chart'!M44="Yes",2,IF('Scoring Chart'!M44="Partial", 1, 0))</f>
        <v>2</v>
      </c>
      <c r="N44" s="60">
        <f>IF('Scoring Chart'!N44="Yes",2,IF('Scoring Chart'!N44="Partial", 1, 0))</f>
        <v>2</v>
      </c>
      <c r="O44" s="60">
        <f>IF('Scoring Chart'!O44="Yes",2,IF('Scoring Chart'!O44="Partial", 1, 0))</f>
        <v>0</v>
      </c>
      <c r="P44" s="60">
        <f>IF('Scoring Chart'!P44="Yes",2,IF('Scoring Chart'!P44="Partial", 1, 0))</f>
        <v>2</v>
      </c>
      <c r="Q44" s="60">
        <f>IF('Scoring Chart'!Q44="Yes",2,IF('Scoring Chart'!Q44="Partial", 1, 0))</f>
        <v>2</v>
      </c>
      <c r="R44" s="60">
        <f>IF('Scoring Chart'!R44="Yes",2,IF('Scoring Chart'!R44="Partial", 1, 0))</f>
        <v>2</v>
      </c>
      <c r="S44" s="60">
        <f>IF('Scoring Chart'!S44="Yes",2,IF('Scoring Chart'!S44="Partial", 1, 0))</f>
        <v>2</v>
      </c>
      <c r="T44" s="60">
        <f>IF('Scoring Chart'!T44="Yes",2,IF('Scoring Chart'!T44="Partial", 1, 0))</f>
        <v>2</v>
      </c>
      <c r="U44" s="60">
        <f>IF('Scoring Chart'!U44="Yes",2,IF('Scoring Chart'!U44="Partial", 1, 0))</f>
        <v>2</v>
      </c>
      <c r="V44" s="60">
        <f>IF('Scoring Chart'!V44="Yes",2,IF('Scoring Chart'!V44="Partial", 1, 0))</f>
        <v>2</v>
      </c>
      <c r="W44" s="60">
        <f>IF('Scoring Chart'!W44="Yes",2,IF('Scoring Chart'!W44="Partial", 1, 0))</f>
        <v>2</v>
      </c>
      <c r="X44" s="60">
        <f>IF('Scoring Chart'!X44="Yes",2,IF('Scoring Chart'!X44="Partial", 1, 0))</f>
        <v>2</v>
      </c>
      <c r="Y44" s="60">
        <f>IF('Scoring Chart'!Y44="Yes",2,IF('Scoring Chart'!Y44="Partial", 1, 0))</f>
        <v>2</v>
      </c>
      <c r="Z44" s="60">
        <f>IF('Scoring Chart'!Z44="Yes",2,IF('Scoring Chart'!Z44="Partial", 1, 0))</f>
        <v>2</v>
      </c>
      <c r="AA44" s="60">
        <f>IF('Scoring Chart'!AA44="Yes",2,IF('Scoring Chart'!AA44="Partial", 1, 0))</f>
        <v>2</v>
      </c>
      <c r="AB44" s="60">
        <f>IF('Scoring Chart'!AB44="Yes",2,IF('Scoring Chart'!AB44="Partial", 1, 0))</f>
        <v>2</v>
      </c>
      <c r="AC44" s="60">
        <f>IF('Scoring Chart'!AC44="Yes",2,IF('Scoring Chart'!AC44="Partial", 1, 0))</f>
        <v>2</v>
      </c>
      <c r="AD44" s="60">
        <f>IF('Scoring Chart'!AD44="Yes",2,IF('Scoring Chart'!AD44="Partial", 1, 0))</f>
        <v>2</v>
      </c>
      <c r="AE44" s="60">
        <f>IF('Scoring Chart'!AE44="Yes",2,IF('Scoring Chart'!AE44="Partial", 1, 0))</f>
        <v>2</v>
      </c>
      <c r="AF44" s="60">
        <f>IF('Scoring Chart'!AF44="Yes",2,IF('Scoring Chart'!AF44="Partial", 1, 0))</f>
        <v>2</v>
      </c>
      <c r="AG44" s="60">
        <f>IF('Scoring Chart'!AG44="Yes",2,IF('Scoring Chart'!AG44="Partial", 1, 0))</f>
        <v>2</v>
      </c>
      <c r="AH44" s="60">
        <f>IF('Scoring Chart'!AH44="Yes",2,IF('Scoring Chart'!AH44="Partial", 1, 0))</f>
        <v>2</v>
      </c>
      <c r="AI44" s="60">
        <f>IF('Scoring Chart'!AI44="Yes",2,IF('Scoring Chart'!AI44="Partial", 1, 0))</f>
        <v>2</v>
      </c>
      <c r="AJ44" s="60">
        <f>IF('Scoring Chart'!AJ44="Yes",2,IF('Scoring Chart'!AJ44="Partial", 1, 0))</f>
        <v>1</v>
      </c>
      <c r="AK44" s="60">
        <f>IF('Scoring Chart'!AK44="Yes",2,IF('Scoring Chart'!AK44="Partial", 1, 0))</f>
        <v>2</v>
      </c>
      <c r="AL44" s="60">
        <f>IF('Scoring Chart'!AL44="Yes",2,IF('Scoring Chart'!AL44="Partial", 1, 0))</f>
        <v>2</v>
      </c>
      <c r="AM44" s="60">
        <f>IF('Scoring Chart'!AM44="Yes",2,IF('Scoring Chart'!AM44="Partial", 1, 0))</f>
        <v>2</v>
      </c>
      <c r="AN44" s="60">
        <f>IF('Scoring Chart'!AN44="Yes",2,IF('Scoring Chart'!AN44="Partial", 1, 0))</f>
        <v>2</v>
      </c>
      <c r="AO44" s="60">
        <f>IF('Scoring Chart'!AO44="Yes",2,IF('Scoring Chart'!AO44="Partial", 1, 0))</f>
        <v>2</v>
      </c>
      <c r="AP44" s="60">
        <f>IF('Scoring Chart'!AP44="Yes",2,IF('Scoring Chart'!AP44="Partial", 1, 0))</f>
        <v>2</v>
      </c>
      <c r="AQ44" s="60">
        <f>IF('Scoring Chart'!AQ44="Yes",2,IF('Scoring Chart'!AQ44="Partial", 1, 0))</f>
        <v>2</v>
      </c>
      <c r="AR44" s="60">
        <f>IF('Scoring Chart'!AR44="Yes",2,IF('Scoring Chart'!AR44="Partial", 1, 0))</f>
        <v>2</v>
      </c>
      <c r="AS44" s="60">
        <f>IF('Scoring Chart'!AS44="Yes",2,IF('Scoring Chart'!AS44="Partial", 1, 0))</f>
        <v>2</v>
      </c>
      <c r="AT44" s="60">
        <f>IF('Scoring Chart'!AT44="Yes",2,IF('Scoring Chart'!AT44="Partial", 1, 0))</f>
        <v>2</v>
      </c>
      <c r="AU44" s="60">
        <f>IF('Scoring Chart'!AU44="Yes",2,IF('Scoring Chart'!AU44="Partial", 1, 0))</f>
        <v>2</v>
      </c>
      <c r="AV44" s="60">
        <f>IF('Scoring Chart'!AV44="Yes",2,IF('Scoring Chart'!AV44="Partial", 1, 0))</f>
        <v>2</v>
      </c>
      <c r="AW44" s="60">
        <f>IF('Scoring Chart'!AW44="Yes",2,IF('Scoring Chart'!AW44="Partial", 1, 0))</f>
        <v>1</v>
      </c>
      <c r="AX44" s="60">
        <f>IF('Scoring Chart'!AX44="Yes",2,IF('Scoring Chart'!AX44="Partial", 1, 0))</f>
        <v>2</v>
      </c>
      <c r="AY44" s="60">
        <f>IF('Scoring Chart'!AY44="Yes",2,IF('Scoring Chart'!AY44="Partial", 1, 0))</f>
        <v>2</v>
      </c>
      <c r="AZ44" s="60">
        <f>IF('Scoring Chart'!AZ44="Yes",2,IF('Scoring Chart'!AZ44="Partial", 1, 0))</f>
        <v>2</v>
      </c>
      <c r="BA44" s="60">
        <f>IF('Scoring Chart'!BA44="Yes",2,IF('Scoring Chart'!BA44="Partial", 1, 0))</f>
        <v>2</v>
      </c>
      <c r="BB44" s="60">
        <f>IF('Scoring Chart'!BB44="Yes",2,IF('Scoring Chart'!BB44="Partial", 1, 0))</f>
        <v>2</v>
      </c>
      <c r="BC44" s="60">
        <f>IF('Scoring Chart'!BC44="Yes",2,IF('Scoring Chart'!BC44="Partial", 1, 0))</f>
        <v>2</v>
      </c>
    </row>
    <row r="45" spans="1:55" s="10" customFormat="1" ht="75" customHeight="1" x14ac:dyDescent="0.2">
      <c r="A45" s="27" t="s">
        <v>120</v>
      </c>
      <c r="B45" s="55" t="s">
        <v>80</v>
      </c>
      <c r="C45" s="56">
        <v>2</v>
      </c>
      <c r="D45" s="54">
        <f>C45*(10/6)</f>
        <v>3.3333333333333335</v>
      </c>
      <c r="E45" s="60">
        <f>IF('Scoring Chart'!E45="Yes",2,IF('Scoring Chart'!E45="Partial", 1, 0))</f>
        <v>2</v>
      </c>
      <c r="F45" s="60">
        <f>IF('Scoring Chart'!F45="Yes",2,IF('Scoring Chart'!F45="Partial", 1, 0))</f>
        <v>2</v>
      </c>
      <c r="G45" s="60">
        <f>IF('Scoring Chart'!G45="Yes",2,IF('Scoring Chart'!G45="Partial", 1, 0))</f>
        <v>2</v>
      </c>
      <c r="H45" s="60">
        <f>IF('Scoring Chart'!H45="Yes",2,IF('Scoring Chart'!H45="Partial", 1, 0))</f>
        <v>2</v>
      </c>
      <c r="I45" s="60">
        <f>IF('Scoring Chart'!I45="Yes",2,IF('Scoring Chart'!I45="Partial", 1, 0))</f>
        <v>2</v>
      </c>
      <c r="J45" s="60">
        <f>IF('Scoring Chart'!J45="Yes",2,IF('Scoring Chart'!J45="Partial", 1, 0))</f>
        <v>1</v>
      </c>
      <c r="K45" s="60">
        <f>IF('Scoring Chart'!K45="Yes",2,IF('Scoring Chart'!K45="Partial", 1, 0))</f>
        <v>2</v>
      </c>
      <c r="L45" s="60">
        <f>IF('Scoring Chart'!L45="Yes",2,IF('Scoring Chart'!L45="Partial", 1, 0))</f>
        <v>2</v>
      </c>
      <c r="M45" s="60">
        <f>IF('Scoring Chart'!M45="Yes",2,IF('Scoring Chart'!M45="Partial", 1, 0))</f>
        <v>2</v>
      </c>
      <c r="N45" s="60">
        <f>IF('Scoring Chart'!N45="Yes",2,IF('Scoring Chart'!N45="Partial", 1, 0))</f>
        <v>2</v>
      </c>
      <c r="O45" s="60">
        <f>IF('Scoring Chart'!O45="Yes",2,IF('Scoring Chart'!O45="Partial", 1, 0))</f>
        <v>0</v>
      </c>
      <c r="P45" s="60">
        <f>IF('Scoring Chart'!P45="Yes",2,IF('Scoring Chart'!P45="Partial", 1, 0))</f>
        <v>2</v>
      </c>
      <c r="Q45" s="60">
        <f>IF('Scoring Chart'!Q45="Yes",2,IF('Scoring Chart'!Q45="Partial", 1, 0))</f>
        <v>2</v>
      </c>
      <c r="R45" s="60">
        <f>IF('Scoring Chart'!R45="Yes",2,IF('Scoring Chart'!R45="Partial", 1, 0))</f>
        <v>2</v>
      </c>
      <c r="S45" s="60">
        <f>IF('Scoring Chart'!S45="Yes",2,IF('Scoring Chart'!S45="Partial", 1, 0))</f>
        <v>0</v>
      </c>
      <c r="T45" s="60">
        <f>IF('Scoring Chart'!T45="Yes",2,IF('Scoring Chart'!T45="Partial", 1, 0))</f>
        <v>2</v>
      </c>
      <c r="U45" s="60">
        <f>IF('Scoring Chart'!U45="Yes",2,IF('Scoring Chart'!U45="Partial", 1, 0))</f>
        <v>2</v>
      </c>
      <c r="V45" s="60">
        <f>IF('Scoring Chart'!V45="Yes",2,IF('Scoring Chart'!V45="Partial", 1, 0))</f>
        <v>2</v>
      </c>
      <c r="W45" s="60">
        <f>IF('Scoring Chart'!W45="Yes",2,IF('Scoring Chart'!W45="Partial", 1, 0))</f>
        <v>2</v>
      </c>
      <c r="X45" s="60">
        <f>IF('Scoring Chart'!X45="Yes",2,IF('Scoring Chart'!X45="Partial", 1, 0))</f>
        <v>2</v>
      </c>
      <c r="Y45" s="60">
        <f>IF('Scoring Chart'!Y45="Yes",2,IF('Scoring Chart'!Y45="Partial", 1, 0))</f>
        <v>2</v>
      </c>
      <c r="Z45" s="60">
        <f>IF('Scoring Chart'!Z45="Yes",2,IF('Scoring Chart'!Z45="Partial", 1, 0))</f>
        <v>2</v>
      </c>
      <c r="AA45" s="60">
        <f>IF('Scoring Chart'!AA45="Yes",2,IF('Scoring Chart'!AA45="Partial", 1, 0))</f>
        <v>2</v>
      </c>
      <c r="AB45" s="60">
        <f>IF('Scoring Chart'!AB45="Yes",2,IF('Scoring Chart'!AB45="Partial", 1, 0))</f>
        <v>2</v>
      </c>
      <c r="AC45" s="60">
        <f>IF('Scoring Chart'!AC45="Yes",2,IF('Scoring Chart'!AC45="Partial", 1, 0))</f>
        <v>2</v>
      </c>
      <c r="AD45" s="60">
        <f>IF('Scoring Chart'!AD45="Yes",2,IF('Scoring Chart'!AD45="Partial", 1, 0))</f>
        <v>2</v>
      </c>
      <c r="AE45" s="60">
        <f>IF('Scoring Chart'!AE45="Yes",2,IF('Scoring Chart'!AE45="Partial", 1, 0))</f>
        <v>2</v>
      </c>
      <c r="AF45" s="60">
        <f>IF('Scoring Chart'!AF45="Yes",2,IF('Scoring Chart'!AF45="Partial", 1, 0))</f>
        <v>2</v>
      </c>
      <c r="AG45" s="60">
        <f>IF('Scoring Chart'!AG45="Yes",2,IF('Scoring Chart'!AG45="Partial", 1, 0))</f>
        <v>2</v>
      </c>
      <c r="AH45" s="60">
        <f>IF('Scoring Chart'!AH45="Yes",2,IF('Scoring Chart'!AH45="Partial", 1, 0))</f>
        <v>2</v>
      </c>
      <c r="AI45" s="60">
        <f>IF('Scoring Chart'!AI45="Yes",2,IF('Scoring Chart'!AI45="Partial", 1, 0))</f>
        <v>2</v>
      </c>
      <c r="AJ45" s="60">
        <f>IF('Scoring Chart'!AJ45="Yes",2,IF('Scoring Chart'!AJ45="Partial", 1, 0))</f>
        <v>1</v>
      </c>
      <c r="AK45" s="60">
        <f>IF('Scoring Chart'!AK45="Yes",2,IF('Scoring Chart'!AK45="Partial", 1, 0))</f>
        <v>2</v>
      </c>
      <c r="AL45" s="60">
        <f>IF('Scoring Chart'!AL45="Yes",2,IF('Scoring Chart'!AL45="Partial", 1, 0))</f>
        <v>2</v>
      </c>
      <c r="AM45" s="60">
        <f>IF('Scoring Chart'!AM45="Yes",2,IF('Scoring Chart'!AM45="Partial", 1, 0))</f>
        <v>2</v>
      </c>
      <c r="AN45" s="60">
        <f>IF('Scoring Chart'!AN45="Yes",2,IF('Scoring Chart'!AN45="Partial", 1, 0))</f>
        <v>2</v>
      </c>
      <c r="AO45" s="60">
        <f>IF('Scoring Chart'!AO45="Yes",2,IF('Scoring Chart'!AO45="Partial", 1, 0))</f>
        <v>2</v>
      </c>
      <c r="AP45" s="60">
        <f>IF('Scoring Chart'!AP45="Yes",2,IF('Scoring Chart'!AP45="Partial", 1, 0))</f>
        <v>2</v>
      </c>
      <c r="AQ45" s="60">
        <f>IF('Scoring Chart'!AQ45="Yes",2,IF('Scoring Chart'!AQ45="Partial", 1, 0))</f>
        <v>2</v>
      </c>
      <c r="AR45" s="60">
        <f>IF('Scoring Chart'!AR45="Yes",2,IF('Scoring Chart'!AR45="Partial", 1, 0))</f>
        <v>2</v>
      </c>
      <c r="AS45" s="60">
        <f>IF('Scoring Chart'!AS45="Yes",2,IF('Scoring Chart'!AS45="Partial", 1, 0))</f>
        <v>2</v>
      </c>
      <c r="AT45" s="60">
        <f>IF('Scoring Chart'!AT45="Yes",2,IF('Scoring Chart'!AT45="Partial", 1, 0))</f>
        <v>2</v>
      </c>
      <c r="AU45" s="60">
        <f>IF('Scoring Chart'!AU45="Yes",2,IF('Scoring Chart'!AU45="Partial", 1, 0))</f>
        <v>2</v>
      </c>
      <c r="AV45" s="60">
        <f>IF('Scoring Chart'!AV45="Yes",2,IF('Scoring Chart'!AV45="Partial", 1, 0))</f>
        <v>2</v>
      </c>
      <c r="AW45" s="60">
        <f>IF('Scoring Chart'!AW45="Yes",2,IF('Scoring Chart'!AW45="Partial", 1, 0))</f>
        <v>1</v>
      </c>
      <c r="AX45" s="60">
        <f>IF('Scoring Chart'!AX45="Yes",2,IF('Scoring Chart'!AX45="Partial", 1, 0))</f>
        <v>2</v>
      </c>
      <c r="AY45" s="60">
        <f>IF('Scoring Chart'!AY45="Yes",2,IF('Scoring Chart'!AY45="Partial", 1, 0))</f>
        <v>2</v>
      </c>
      <c r="AZ45" s="60">
        <f>IF('Scoring Chart'!AZ45="Yes",2,IF('Scoring Chart'!AZ45="Partial", 1, 0))</f>
        <v>2</v>
      </c>
      <c r="BA45" s="60">
        <f>IF('Scoring Chart'!BA45="Yes",2,IF('Scoring Chart'!BA45="Partial", 1, 0))</f>
        <v>2</v>
      </c>
      <c r="BB45" s="60">
        <f>IF('Scoring Chart'!BB45="Yes",2,IF('Scoring Chart'!BB45="Partial", 1, 0))</f>
        <v>2</v>
      </c>
      <c r="BC45" s="60">
        <f>IF('Scoring Chart'!BC45="Yes",2,IF('Scoring Chart'!BC45="Partial", 1, 0))</f>
        <v>2</v>
      </c>
    </row>
    <row r="46" spans="1:55" s="10" customFormat="1" ht="75" customHeight="1" x14ac:dyDescent="0.2">
      <c r="A46" s="27" t="s">
        <v>121</v>
      </c>
      <c r="B46" s="55" t="s">
        <v>81</v>
      </c>
      <c r="C46" s="56">
        <v>2</v>
      </c>
      <c r="D46" s="54">
        <f>C46*(10/6)</f>
        <v>3.3333333333333335</v>
      </c>
      <c r="E46" s="60">
        <f>IF('Scoring Chart'!E46="Yes",2,IF('Scoring Chart'!E46="Partial", 1, 0))</f>
        <v>1</v>
      </c>
      <c r="F46" s="60">
        <f>IF('Scoring Chart'!F46="Yes",2,IF('Scoring Chart'!F46="Partial", 1, 0))</f>
        <v>2</v>
      </c>
      <c r="G46" s="60">
        <f>IF('Scoring Chart'!G46="Yes",2,IF('Scoring Chart'!G46="Partial", 1, 0))</f>
        <v>2</v>
      </c>
      <c r="H46" s="60">
        <f>IF('Scoring Chart'!H46="Yes",2,IF('Scoring Chart'!H46="Partial", 1, 0))</f>
        <v>2</v>
      </c>
      <c r="I46" s="60">
        <f>IF('Scoring Chart'!I46="Yes",2,IF('Scoring Chart'!I46="Partial", 1, 0))</f>
        <v>2</v>
      </c>
      <c r="J46" s="60">
        <f>IF('Scoring Chart'!J46="Yes",2,IF('Scoring Chart'!J46="Partial", 1, 0))</f>
        <v>1</v>
      </c>
      <c r="K46" s="60">
        <f>IF('Scoring Chart'!K46="Yes",2,IF('Scoring Chart'!K46="Partial", 1, 0))</f>
        <v>2</v>
      </c>
      <c r="L46" s="60">
        <f>IF('Scoring Chart'!L46="Yes",2,IF('Scoring Chart'!L46="Partial", 1, 0))</f>
        <v>2</v>
      </c>
      <c r="M46" s="60">
        <f>IF('Scoring Chart'!M46="Yes",2,IF('Scoring Chart'!M46="Partial", 1, 0))</f>
        <v>2</v>
      </c>
      <c r="N46" s="60">
        <f>IF('Scoring Chart'!N46="Yes",2,IF('Scoring Chart'!N46="Partial", 1, 0))</f>
        <v>2</v>
      </c>
      <c r="O46" s="60">
        <f>IF('Scoring Chart'!O46="Yes",2,IF('Scoring Chart'!O46="Partial", 1, 0))</f>
        <v>0</v>
      </c>
      <c r="P46" s="60">
        <f>IF('Scoring Chart'!P46="Yes",2,IF('Scoring Chart'!P46="Partial", 1, 0))</f>
        <v>2</v>
      </c>
      <c r="Q46" s="60">
        <f>IF('Scoring Chart'!Q46="Yes",2,IF('Scoring Chart'!Q46="Partial", 1, 0))</f>
        <v>0</v>
      </c>
      <c r="R46" s="60">
        <f>IF('Scoring Chart'!R46="Yes",2,IF('Scoring Chart'!R46="Partial", 1, 0))</f>
        <v>2</v>
      </c>
      <c r="S46" s="60">
        <f>IF('Scoring Chart'!S46="Yes",2,IF('Scoring Chart'!S46="Partial", 1, 0))</f>
        <v>0</v>
      </c>
      <c r="T46" s="60">
        <f>IF('Scoring Chart'!T46="Yes",2,IF('Scoring Chart'!T46="Partial", 1, 0))</f>
        <v>2</v>
      </c>
      <c r="U46" s="60">
        <f>IF('Scoring Chart'!U46="Yes",2,IF('Scoring Chart'!U46="Partial", 1, 0))</f>
        <v>1</v>
      </c>
      <c r="V46" s="60">
        <f>IF('Scoring Chart'!V46="Yes",2,IF('Scoring Chart'!V46="Partial", 1, 0))</f>
        <v>0</v>
      </c>
      <c r="W46" s="60">
        <f>IF('Scoring Chart'!W46="Yes",2,IF('Scoring Chart'!W46="Partial", 1, 0))</f>
        <v>0</v>
      </c>
      <c r="X46" s="60">
        <f>IF('Scoring Chart'!X46="Yes",2,IF('Scoring Chart'!X46="Partial", 1, 0))</f>
        <v>2</v>
      </c>
      <c r="Y46" s="60">
        <f>IF('Scoring Chart'!Y46="Yes",2,IF('Scoring Chart'!Y46="Partial", 1, 0))</f>
        <v>2</v>
      </c>
      <c r="Z46" s="60">
        <f>IF('Scoring Chart'!Z46="Yes",2,IF('Scoring Chart'!Z46="Partial", 1, 0))</f>
        <v>2</v>
      </c>
      <c r="AA46" s="60">
        <f>IF('Scoring Chart'!AA46="Yes",2,IF('Scoring Chart'!AA46="Partial", 1, 0))</f>
        <v>0</v>
      </c>
      <c r="AB46" s="60">
        <f>IF('Scoring Chart'!AB46="Yes",2,IF('Scoring Chart'!AB46="Partial", 1, 0))</f>
        <v>2</v>
      </c>
      <c r="AC46" s="60">
        <f>IF('Scoring Chart'!AC46="Yes",2,IF('Scoring Chart'!AC46="Partial", 1, 0))</f>
        <v>2</v>
      </c>
      <c r="AD46" s="60">
        <f>IF('Scoring Chart'!AD46="Yes",2,IF('Scoring Chart'!AD46="Partial", 1, 0))</f>
        <v>0</v>
      </c>
      <c r="AE46" s="60">
        <f>IF('Scoring Chart'!AE46="Yes",2,IF('Scoring Chart'!AE46="Partial", 1, 0))</f>
        <v>2</v>
      </c>
      <c r="AF46" s="60">
        <f>IF('Scoring Chart'!AF46="Yes",2,IF('Scoring Chart'!AF46="Partial", 1, 0))</f>
        <v>2</v>
      </c>
      <c r="AG46" s="60">
        <f>IF('Scoring Chart'!AG46="Yes",2,IF('Scoring Chart'!AG46="Partial", 1, 0))</f>
        <v>2</v>
      </c>
      <c r="AH46" s="60">
        <f>IF('Scoring Chart'!AH46="Yes",2,IF('Scoring Chart'!AH46="Partial", 1, 0))</f>
        <v>0</v>
      </c>
      <c r="AI46" s="60">
        <f>IF('Scoring Chart'!AI46="Yes",2,IF('Scoring Chart'!AI46="Partial", 1, 0))</f>
        <v>2</v>
      </c>
      <c r="AJ46" s="60">
        <f>IF('Scoring Chart'!AJ46="Yes",2,IF('Scoring Chart'!AJ46="Partial", 1, 0))</f>
        <v>1</v>
      </c>
      <c r="AK46" s="60">
        <f>IF('Scoring Chart'!AK46="Yes",2,IF('Scoring Chart'!AK46="Partial", 1, 0))</f>
        <v>2</v>
      </c>
      <c r="AL46" s="60">
        <f>IF('Scoring Chart'!AL46="Yes",2,IF('Scoring Chart'!AL46="Partial", 1, 0))</f>
        <v>0</v>
      </c>
      <c r="AM46" s="60">
        <f>IF('Scoring Chart'!AM46="Yes",2,IF('Scoring Chart'!AM46="Partial", 1, 0))</f>
        <v>2</v>
      </c>
      <c r="AN46" s="60">
        <f>IF('Scoring Chart'!AN46="Yes",2,IF('Scoring Chart'!AN46="Partial", 1, 0))</f>
        <v>2</v>
      </c>
      <c r="AO46" s="60">
        <f>IF('Scoring Chart'!AO46="Yes",2,IF('Scoring Chart'!AO46="Partial", 1, 0))</f>
        <v>2</v>
      </c>
      <c r="AP46" s="60">
        <f>IF('Scoring Chart'!AP46="Yes",2,IF('Scoring Chart'!AP46="Partial", 1, 0))</f>
        <v>2</v>
      </c>
      <c r="AQ46" s="60">
        <f>IF('Scoring Chart'!AQ46="Yes",2,IF('Scoring Chart'!AQ46="Partial", 1, 0))</f>
        <v>2</v>
      </c>
      <c r="AR46" s="60">
        <f>IF('Scoring Chart'!AR46="Yes",2,IF('Scoring Chart'!AR46="Partial", 1, 0))</f>
        <v>2</v>
      </c>
      <c r="AS46" s="60">
        <f>IF('Scoring Chart'!AS46="Yes",2,IF('Scoring Chart'!AS46="Partial", 1, 0))</f>
        <v>2</v>
      </c>
      <c r="AT46" s="60">
        <f>IF('Scoring Chart'!AT46="Yes",2,IF('Scoring Chart'!AT46="Partial", 1, 0))</f>
        <v>0</v>
      </c>
      <c r="AU46" s="60">
        <f>IF('Scoring Chart'!AU46="Yes",2,IF('Scoring Chart'!AU46="Partial", 1, 0))</f>
        <v>2</v>
      </c>
      <c r="AV46" s="60">
        <f>IF('Scoring Chart'!AV46="Yes",2,IF('Scoring Chart'!AV46="Partial", 1, 0))</f>
        <v>2</v>
      </c>
      <c r="AW46" s="60">
        <f>IF('Scoring Chart'!AW46="Yes",2,IF('Scoring Chart'!AW46="Partial", 1, 0))</f>
        <v>1</v>
      </c>
      <c r="AX46" s="60">
        <f>IF('Scoring Chart'!AX46="Yes",2,IF('Scoring Chart'!AX46="Partial", 1, 0))</f>
        <v>2</v>
      </c>
      <c r="AY46" s="60">
        <f>IF('Scoring Chart'!AY46="Yes",2,IF('Scoring Chart'!AY46="Partial", 1, 0))</f>
        <v>2</v>
      </c>
      <c r="AZ46" s="60">
        <f>IF('Scoring Chart'!AZ46="Yes",2,IF('Scoring Chart'!AZ46="Partial", 1, 0))</f>
        <v>2</v>
      </c>
      <c r="BA46" s="60">
        <f>IF('Scoring Chart'!BA46="Yes",2,IF('Scoring Chart'!BA46="Partial", 1, 0))</f>
        <v>0</v>
      </c>
      <c r="BB46" s="60">
        <f>IF('Scoring Chart'!BB46="Yes",2,IF('Scoring Chart'!BB46="Partial", 1, 0))</f>
        <v>0</v>
      </c>
      <c r="BC46" s="60">
        <f>IF('Scoring Chart'!BC46="Yes",2,IF('Scoring Chart'!BC46="Partial", 1, 0))</f>
        <v>2</v>
      </c>
    </row>
    <row r="47" spans="1:55" s="10" customFormat="1" ht="20.25" customHeight="1" x14ac:dyDescent="0.2">
      <c r="A47" s="171"/>
      <c r="B47" s="48" t="s">
        <v>60</v>
      </c>
      <c r="C47" s="37">
        <f>SUM(C44:C46)</f>
        <v>6</v>
      </c>
      <c r="D47" s="38" t="s">
        <v>61</v>
      </c>
      <c r="E47" s="32">
        <f>SUM(E44:E46)</f>
        <v>5</v>
      </c>
      <c r="F47" s="32">
        <f t="shared" ref="F47:BC47" si="17">SUM(F44:F46)</f>
        <v>6</v>
      </c>
      <c r="G47" s="32">
        <f t="shared" si="17"/>
        <v>6</v>
      </c>
      <c r="H47" s="32">
        <f t="shared" si="17"/>
        <v>6</v>
      </c>
      <c r="I47" s="32">
        <f t="shared" si="17"/>
        <v>6</v>
      </c>
      <c r="J47" s="32">
        <f t="shared" si="17"/>
        <v>3</v>
      </c>
      <c r="K47" s="32">
        <f t="shared" si="17"/>
        <v>6</v>
      </c>
      <c r="L47" s="32">
        <f t="shared" si="17"/>
        <v>6</v>
      </c>
      <c r="M47" s="32">
        <f t="shared" si="17"/>
        <v>6</v>
      </c>
      <c r="N47" s="32">
        <f t="shared" si="17"/>
        <v>6</v>
      </c>
      <c r="O47" s="32">
        <f t="shared" si="17"/>
        <v>0</v>
      </c>
      <c r="P47" s="32">
        <f t="shared" si="17"/>
        <v>6</v>
      </c>
      <c r="Q47" s="32">
        <f t="shared" si="17"/>
        <v>4</v>
      </c>
      <c r="R47" s="32">
        <f t="shared" si="17"/>
        <v>6</v>
      </c>
      <c r="S47" s="32">
        <f t="shared" si="17"/>
        <v>2</v>
      </c>
      <c r="T47" s="32">
        <f t="shared" si="17"/>
        <v>6</v>
      </c>
      <c r="U47" s="32">
        <f t="shared" si="17"/>
        <v>5</v>
      </c>
      <c r="V47" s="32">
        <f t="shared" si="17"/>
        <v>4</v>
      </c>
      <c r="W47" s="32">
        <f t="shared" si="17"/>
        <v>4</v>
      </c>
      <c r="X47" s="32">
        <f t="shared" si="17"/>
        <v>6</v>
      </c>
      <c r="Y47" s="32">
        <f t="shared" si="17"/>
        <v>6</v>
      </c>
      <c r="Z47" s="32">
        <f t="shared" si="17"/>
        <v>6</v>
      </c>
      <c r="AA47" s="32">
        <f t="shared" si="17"/>
        <v>4</v>
      </c>
      <c r="AB47" s="32">
        <f t="shared" si="17"/>
        <v>6</v>
      </c>
      <c r="AC47" s="32">
        <f t="shared" si="17"/>
        <v>6</v>
      </c>
      <c r="AD47" s="32">
        <f t="shared" si="17"/>
        <v>4</v>
      </c>
      <c r="AE47" s="32">
        <f t="shared" si="17"/>
        <v>6</v>
      </c>
      <c r="AF47" s="32">
        <f t="shared" si="17"/>
        <v>6</v>
      </c>
      <c r="AG47" s="32">
        <f t="shared" si="17"/>
        <v>6</v>
      </c>
      <c r="AH47" s="32">
        <f t="shared" si="17"/>
        <v>4</v>
      </c>
      <c r="AI47" s="32">
        <f t="shared" si="17"/>
        <v>6</v>
      </c>
      <c r="AJ47" s="32">
        <f t="shared" si="17"/>
        <v>3</v>
      </c>
      <c r="AK47" s="32">
        <f t="shared" si="17"/>
        <v>6</v>
      </c>
      <c r="AL47" s="32">
        <f t="shared" si="17"/>
        <v>4</v>
      </c>
      <c r="AM47" s="32">
        <f t="shared" si="17"/>
        <v>6</v>
      </c>
      <c r="AN47" s="32">
        <f t="shared" si="17"/>
        <v>6</v>
      </c>
      <c r="AO47" s="32">
        <f t="shared" si="17"/>
        <v>6</v>
      </c>
      <c r="AP47" s="32">
        <f t="shared" si="17"/>
        <v>6</v>
      </c>
      <c r="AQ47" s="32">
        <f t="shared" si="17"/>
        <v>6</v>
      </c>
      <c r="AR47" s="32">
        <f t="shared" si="17"/>
        <v>6</v>
      </c>
      <c r="AS47" s="32">
        <f t="shared" si="17"/>
        <v>6</v>
      </c>
      <c r="AT47" s="32">
        <f t="shared" si="17"/>
        <v>4</v>
      </c>
      <c r="AU47" s="32">
        <f t="shared" si="17"/>
        <v>6</v>
      </c>
      <c r="AV47" s="32">
        <f t="shared" si="17"/>
        <v>6</v>
      </c>
      <c r="AW47" s="32">
        <f t="shared" si="17"/>
        <v>3</v>
      </c>
      <c r="AX47" s="32">
        <f t="shared" si="17"/>
        <v>6</v>
      </c>
      <c r="AY47" s="32">
        <f t="shared" si="17"/>
        <v>6</v>
      </c>
      <c r="AZ47" s="32">
        <f t="shared" si="17"/>
        <v>6</v>
      </c>
      <c r="BA47" s="32">
        <f t="shared" si="17"/>
        <v>4</v>
      </c>
      <c r="BB47" s="32">
        <f t="shared" si="17"/>
        <v>4</v>
      </c>
      <c r="BC47" s="32">
        <f t="shared" si="17"/>
        <v>6</v>
      </c>
    </row>
    <row r="48" spans="1:55" s="10" customFormat="1" ht="20.25" customHeight="1" thickBot="1" x14ac:dyDescent="0.25">
      <c r="A48" s="172"/>
      <c r="B48" s="52" t="s">
        <v>62</v>
      </c>
      <c r="C48" s="53" t="s">
        <v>61</v>
      </c>
      <c r="D48" s="41">
        <f>SUM(D44:D46)</f>
        <v>10</v>
      </c>
      <c r="E48" s="42">
        <f>E47*(10/6)</f>
        <v>8.3333333333333339</v>
      </c>
      <c r="F48" s="42">
        <f t="shared" ref="F48:BC48" si="18">F47*(10/6)</f>
        <v>10</v>
      </c>
      <c r="G48" s="42">
        <f t="shared" si="18"/>
        <v>10</v>
      </c>
      <c r="H48" s="42">
        <f t="shared" si="18"/>
        <v>10</v>
      </c>
      <c r="I48" s="42">
        <f t="shared" si="18"/>
        <v>10</v>
      </c>
      <c r="J48" s="42">
        <f t="shared" si="18"/>
        <v>5</v>
      </c>
      <c r="K48" s="42">
        <f t="shared" si="18"/>
        <v>10</v>
      </c>
      <c r="L48" s="42">
        <f t="shared" si="18"/>
        <v>10</v>
      </c>
      <c r="M48" s="42">
        <f t="shared" si="18"/>
        <v>10</v>
      </c>
      <c r="N48" s="42">
        <f t="shared" si="18"/>
        <v>10</v>
      </c>
      <c r="O48" s="42">
        <f t="shared" si="18"/>
        <v>0</v>
      </c>
      <c r="P48" s="42">
        <f t="shared" si="18"/>
        <v>10</v>
      </c>
      <c r="Q48" s="42">
        <f t="shared" si="18"/>
        <v>6.666666666666667</v>
      </c>
      <c r="R48" s="42">
        <f t="shared" si="18"/>
        <v>10</v>
      </c>
      <c r="S48" s="42">
        <f t="shared" si="18"/>
        <v>3.3333333333333335</v>
      </c>
      <c r="T48" s="42">
        <f t="shared" si="18"/>
        <v>10</v>
      </c>
      <c r="U48" s="42">
        <f t="shared" si="18"/>
        <v>8.3333333333333339</v>
      </c>
      <c r="V48" s="42">
        <f t="shared" si="18"/>
        <v>6.666666666666667</v>
      </c>
      <c r="W48" s="42">
        <f t="shared" si="18"/>
        <v>6.666666666666667</v>
      </c>
      <c r="X48" s="42">
        <f t="shared" si="18"/>
        <v>10</v>
      </c>
      <c r="Y48" s="42">
        <f t="shared" si="18"/>
        <v>10</v>
      </c>
      <c r="Z48" s="42">
        <f t="shared" si="18"/>
        <v>10</v>
      </c>
      <c r="AA48" s="42">
        <f t="shared" si="18"/>
        <v>6.666666666666667</v>
      </c>
      <c r="AB48" s="42">
        <f t="shared" si="18"/>
        <v>10</v>
      </c>
      <c r="AC48" s="42">
        <f t="shared" si="18"/>
        <v>10</v>
      </c>
      <c r="AD48" s="42">
        <f t="shared" si="18"/>
        <v>6.666666666666667</v>
      </c>
      <c r="AE48" s="42">
        <f t="shared" si="18"/>
        <v>10</v>
      </c>
      <c r="AF48" s="42">
        <f t="shared" si="18"/>
        <v>10</v>
      </c>
      <c r="AG48" s="42">
        <f t="shared" si="18"/>
        <v>10</v>
      </c>
      <c r="AH48" s="42">
        <f t="shared" si="18"/>
        <v>6.666666666666667</v>
      </c>
      <c r="AI48" s="42">
        <f t="shared" si="18"/>
        <v>10</v>
      </c>
      <c r="AJ48" s="42">
        <f t="shared" si="18"/>
        <v>5</v>
      </c>
      <c r="AK48" s="42">
        <f t="shared" si="18"/>
        <v>10</v>
      </c>
      <c r="AL48" s="42">
        <f t="shared" si="18"/>
        <v>6.666666666666667</v>
      </c>
      <c r="AM48" s="42">
        <f t="shared" si="18"/>
        <v>10</v>
      </c>
      <c r="AN48" s="42">
        <f t="shared" si="18"/>
        <v>10</v>
      </c>
      <c r="AO48" s="42">
        <f t="shared" si="18"/>
        <v>10</v>
      </c>
      <c r="AP48" s="42">
        <f t="shared" si="18"/>
        <v>10</v>
      </c>
      <c r="AQ48" s="42">
        <f t="shared" si="18"/>
        <v>10</v>
      </c>
      <c r="AR48" s="42">
        <f t="shared" si="18"/>
        <v>10</v>
      </c>
      <c r="AS48" s="42">
        <f t="shared" si="18"/>
        <v>10</v>
      </c>
      <c r="AT48" s="42">
        <f t="shared" si="18"/>
        <v>6.666666666666667</v>
      </c>
      <c r="AU48" s="42">
        <f t="shared" si="18"/>
        <v>10</v>
      </c>
      <c r="AV48" s="42">
        <f t="shared" si="18"/>
        <v>10</v>
      </c>
      <c r="AW48" s="42">
        <f t="shared" si="18"/>
        <v>5</v>
      </c>
      <c r="AX48" s="42">
        <f t="shared" si="18"/>
        <v>10</v>
      </c>
      <c r="AY48" s="42">
        <f t="shared" si="18"/>
        <v>10</v>
      </c>
      <c r="AZ48" s="42">
        <f t="shared" si="18"/>
        <v>10</v>
      </c>
      <c r="BA48" s="42">
        <f t="shared" si="18"/>
        <v>6.666666666666667</v>
      </c>
      <c r="BB48" s="42">
        <f t="shared" si="18"/>
        <v>6.666666666666667</v>
      </c>
      <c r="BC48" s="42">
        <f t="shared" si="18"/>
        <v>10</v>
      </c>
    </row>
    <row r="49" spans="1:55" s="10" customFormat="1" ht="20.25" customHeight="1" thickBot="1" x14ac:dyDescent="0.25">
      <c r="A49" s="173" t="s">
        <v>132</v>
      </c>
      <c r="B49" s="174"/>
      <c r="C49" s="83"/>
      <c r="D49" s="82"/>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row>
    <row r="50" spans="1:55" s="10" customFormat="1" ht="66" customHeight="1" x14ac:dyDescent="0.2">
      <c r="A50" s="30" t="s">
        <v>119</v>
      </c>
      <c r="B50" s="55" t="s">
        <v>82</v>
      </c>
      <c r="C50" s="57">
        <v>10</v>
      </c>
      <c r="D50" s="58">
        <f>C50*(10/30)</f>
        <v>3.333333333333333</v>
      </c>
      <c r="E50" s="59">
        <f>IF('Scoring Chart'!E50="Yes",10,IF('Scoring Chart'!E50="Partial", 5, 0))</f>
        <v>10</v>
      </c>
      <c r="F50" s="59">
        <f>IF('Scoring Chart'!F50="Yes",10,IF('Scoring Chart'!F50="Partial", 5, 0))</f>
        <v>10</v>
      </c>
      <c r="G50" s="59">
        <f>IF('Scoring Chart'!G50="Yes",10,IF('Scoring Chart'!G50="Partial", 5, 0))</f>
        <v>10</v>
      </c>
      <c r="H50" s="59">
        <f>IF('Scoring Chart'!H50="Yes",10,IF('Scoring Chart'!H50="Partial", 5, 0))</f>
        <v>5</v>
      </c>
      <c r="I50" s="59">
        <f>IF('Scoring Chart'!I50="Yes",10,IF('Scoring Chart'!I50="Partial", 5, 0))</f>
        <v>10</v>
      </c>
      <c r="J50" s="59">
        <f>IF('Scoring Chart'!J50="Yes",10,IF('Scoring Chart'!J50="Partial", 5, 0))</f>
        <v>10</v>
      </c>
      <c r="K50" s="59">
        <f>IF('Scoring Chart'!K50="Yes",10,IF('Scoring Chart'!K50="Partial", 5, 0))</f>
        <v>10</v>
      </c>
      <c r="L50" s="59">
        <f>IF('Scoring Chart'!L50="Yes",10,IF('Scoring Chart'!L50="Partial", 5, 0))</f>
        <v>10</v>
      </c>
      <c r="M50" s="59">
        <f>IF('Scoring Chart'!M50="Yes",10,IF('Scoring Chart'!M50="Partial", 5, 0))</f>
        <v>10</v>
      </c>
      <c r="N50" s="59">
        <f>IF('Scoring Chart'!N50="Yes",10,IF('Scoring Chart'!N50="Partial", 5, 0))</f>
        <v>10</v>
      </c>
      <c r="O50" s="59">
        <f>IF('Scoring Chart'!O50="Yes",10,IF('Scoring Chart'!O50="Partial", 5, 0))</f>
        <v>10</v>
      </c>
      <c r="P50" s="59">
        <f>IF('Scoring Chart'!P50="Yes",10,IF('Scoring Chart'!P50="Partial", 5, 0))</f>
        <v>10</v>
      </c>
      <c r="Q50" s="59">
        <f>IF('Scoring Chart'!Q50="Yes",10,IF('Scoring Chart'!Q50="Partial", 5, 0))</f>
        <v>10</v>
      </c>
      <c r="R50" s="59">
        <f>IF('Scoring Chart'!R50="Yes",10,IF('Scoring Chart'!R50="Partial", 5, 0))</f>
        <v>10</v>
      </c>
      <c r="S50" s="59">
        <f>IF('Scoring Chart'!S50="Yes",10,IF('Scoring Chart'!S50="Partial", 5, 0))</f>
        <v>10</v>
      </c>
      <c r="T50" s="59">
        <f>IF('Scoring Chart'!T50="Yes",10,IF('Scoring Chart'!T50="Partial", 5, 0))</f>
        <v>10</v>
      </c>
      <c r="U50" s="59">
        <f>IF('Scoring Chart'!U50="Yes",10,IF('Scoring Chart'!U50="Partial", 5, 0))</f>
        <v>10</v>
      </c>
      <c r="V50" s="59">
        <f>IF('Scoring Chart'!V50="Yes",10,IF('Scoring Chart'!V50="Partial", 5, 0))</f>
        <v>10</v>
      </c>
      <c r="W50" s="59">
        <f>IF('Scoring Chart'!W50="Yes",10,IF('Scoring Chart'!W50="Partial", 5, 0))</f>
        <v>10</v>
      </c>
      <c r="X50" s="59">
        <f>IF('Scoring Chart'!X50="Yes",10,IF('Scoring Chart'!X50="Partial", 5, 0))</f>
        <v>10</v>
      </c>
      <c r="Y50" s="59">
        <f>IF('Scoring Chart'!Y50="Yes",10,IF('Scoring Chart'!Y50="Partial", 5, 0))</f>
        <v>10</v>
      </c>
      <c r="Z50" s="59">
        <f>IF('Scoring Chart'!Z50="Yes",10,IF('Scoring Chart'!Z50="Partial", 5, 0))</f>
        <v>5</v>
      </c>
      <c r="AA50" s="59">
        <f>IF('Scoring Chart'!AA50="Yes",10,IF('Scoring Chart'!AA50="Partial", 5, 0))</f>
        <v>10</v>
      </c>
      <c r="AB50" s="59">
        <f>IF('Scoring Chart'!AB50="Yes",10,IF('Scoring Chart'!AB50="Partial", 5, 0))</f>
        <v>10</v>
      </c>
      <c r="AC50" s="59">
        <f>IF('Scoring Chart'!AC50="Yes",10,IF('Scoring Chart'!AC50="Partial", 5, 0))</f>
        <v>10</v>
      </c>
      <c r="AD50" s="59">
        <f>IF('Scoring Chart'!AD50="Yes",10,IF('Scoring Chart'!AD50="Partial", 5, 0))</f>
        <v>10</v>
      </c>
      <c r="AE50" s="59">
        <f>IF('Scoring Chart'!AE50="Yes",10,IF('Scoring Chart'!AE50="Partial", 5, 0))</f>
        <v>10</v>
      </c>
      <c r="AF50" s="59">
        <f>IF('Scoring Chart'!AF50="Yes",10,IF('Scoring Chart'!AF50="Partial", 5, 0))</f>
        <v>10</v>
      </c>
      <c r="AG50" s="59">
        <f>IF('Scoring Chart'!AG50="Yes",10,IF('Scoring Chart'!AG50="Partial", 5, 0))</f>
        <v>0</v>
      </c>
      <c r="AH50" s="59">
        <f>IF('Scoring Chart'!AH50="Yes",10,IF('Scoring Chart'!AH50="Partial", 5, 0))</f>
        <v>10</v>
      </c>
      <c r="AI50" s="59">
        <f>IF('Scoring Chart'!AI50="Yes",10,IF('Scoring Chart'!AI50="Partial", 5, 0))</f>
        <v>10</v>
      </c>
      <c r="AJ50" s="59">
        <f>IF('Scoring Chart'!AJ50="Yes",10,IF('Scoring Chart'!AJ50="Partial", 5, 0))</f>
        <v>10</v>
      </c>
      <c r="AK50" s="59">
        <f>IF('Scoring Chart'!AK50="Yes",10,IF('Scoring Chart'!AK50="Partial", 5, 0))</f>
        <v>10</v>
      </c>
      <c r="AL50" s="59">
        <f>IF('Scoring Chart'!AL50="Yes",10,IF('Scoring Chart'!AL50="Partial", 5, 0))</f>
        <v>10</v>
      </c>
      <c r="AM50" s="59">
        <f>IF('Scoring Chart'!AM50="Yes",10,IF('Scoring Chart'!AM50="Partial", 5, 0))</f>
        <v>10</v>
      </c>
      <c r="AN50" s="59">
        <f>IF('Scoring Chart'!AN50="Yes",10,IF('Scoring Chart'!AN50="Partial", 5, 0))</f>
        <v>10</v>
      </c>
      <c r="AO50" s="59">
        <f>IF('Scoring Chart'!AO50="Yes",10,IF('Scoring Chart'!AO50="Partial", 5, 0))</f>
        <v>10</v>
      </c>
      <c r="AP50" s="59">
        <f>IF('Scoring Chart'!AP50="Yes",10,IF('Scoring Chart'!AP50="Partial", 5, 0))</f>
        <v>10</v>
      </c>
      <c r="AQ50" s="59">
        <f>IF('Scoring Chart'!AQ50="Yes",10,IF('Scoring Chart'!AQ50="Partial", 5, 0))</f>
        <v>10</v>
      </c>
      <c r="AR50" s="59">
        <f>IF('Scoring Chart'!AR50="Yes",10,IF('Scoring Chart'!AR50="Partial", 5, 0))</f>
        <v>10</v>
      </c>
      <c r="AS50" s="59">
        <f>IF('Scoring Chart'!AS50="Yes",10,IF('Scoring Chart'!AS50="Partial", 5, 0))</f>
        <v>10</v>
      </c>
      <c r="AT50" s="59">
        <f>IF('Scoring Chart'!AT50="Yes",10,IF('Scoring Chart'!AT50="Partial", 5, 0))</f>
        <v>10</v>
      </c>
      <c r="AU50" s="59">
        <f>IF('Scoring Chart'!AU50="Yes",10,IF('Scoring Chart'!AU50="Partial", 5, 0))</f>
        <v>10</v>
      </c>
      <c r="AV50" s="59">
        <f>IF('Scoring Chart'!AV50="Yes",10,IF('Scoring Chart'!AV50="Partial", 5, 0))</f>
        <v>10</v>
      </c>
      <c r="AW50" s="59">
        <f>IF('Scoring Chart'!AW50="Yes",10,IF('Scoring Chart'!AW50="Partial", 5, 0))</f>
        <v>10</v>
      </c>
      <c r="AX50" s="59">
        <f>IF('Scoring Chart'!AX50="Yes",10,IF('Scoring Chart'!AX50="Partial", 5, 0))</f>
        <v>5</v>
      </c>
      <c r="AY50" s="59">
        <f>IF('Scoring Chart'!AY50="Yes",10,IF('Scoring Chart'!AY50="Partial", 5, 0))</f>
        <v>10</v>
      </c>
      <c r="AZ50" s="59">
        <f>IF('Scoring Chart'!AZ50="Yes",10,IF('Scoring Chart'!AZ50="Partial", 5, 0))</f>
        <v>10</v>
      </c>
      <c r="BA50" s="59">
        <f>IF('Scoring Chart'!BA50="Yes",10,IF('Scoring Chart'!BA50="Partial", 5, 0))</f>
        <v>10</v>
      </c>
      <c r="BB50" s="59">
        <f>IF('Scoring Chart'!BB50="Yes",10,IF('Scoring Chart'!BB50="Partial", 5, 0))</f>
        <v>10</v>
      </c>
      <c r="BC50" s="59">
        <f>IF('Scoring Chart'!BC50="Yes",10,IF('Scoring Chart'!BC50="Partial", 5, 0))</f>
        <v>10</v>
      </c>
    </row>
    <row r="51" spans="1:55" s="10" customFormat="1" ht="103.5" customHeight="1" x14ac:dyDescent="0.2">
      <c r="A51" s="27" t="s">
        <v>120</v>
      </c>
      <c r="B51" s="48" t="s">
        <v>116</v>
      </c>
      <c r="C51" s="37">
        <v>10</v>
      </c>
      <c r="D51" s="50">
        <f>C51*(10/30)</f>
        <v>3.333333333333333</v>
      </c>
      <c r="E51" s="32">
        <f>IF('Scoring Chart'!E51="Yes",10,IF('Scoring Chart'!E51="Partial", 5, 0))</f>
        <v>10</v>
      </c>
      <c r="F51" s="32">
        <f>IF('Scoring Chart'!F51="Yes",10,IF('Scoring Chart'!F51="Partial", 5, 0))</f>
        <v>10</v>
      </c>
      <c r="G51" s="32">
        <f>IF('Scoring Chart'!G51="Yes",10,IF('Scoring Chart'!G51="Partial", 5, 0))</f>
        <v>5</v>
      </c>
      <c r="H51" s="32">
        <f>IF('Scoring Chart'!H51="Yes",10,IF('Scoring Chart'!H51="Partial", 5, 0))</f>
        <v>5</v>
      </c>
      <c r="I51" s="32">
        <f>IF('Scoring Chart'!I51="Yes",10,IF('Scoring Chart'!I51="Partial", 5, 0))</f>
        <v>10</v>
      </c>
      <c r="J51" s="32">
        <f>IF('Scoring Chart'!J51="Yes",10,IF('Scoring Chart'!J51="Partial", 5, 0))</f>
        <v>10</v>
      </c>
      <c r="K51" s="32">
        <f>IF('Scoring Chart'!K51="Yes",10,IF('Scoring Chart'!K51="Partial", 5, 0))</f>
        <v>10</v>
      </c>
      <c r="L51" s="32">
        <f>IF('Scoring Chart'!L51="Yes",10,IF('Scoring Chart'!L51="Partial", 5, 0))</f>
        <v>5</v>
      </c>
      <c r="M51" s="32">
        <f>IF('Scoring Chart'!M51="Yes",10,IF('Scoring Chart'!M51="Partial", 5, 0))</f>
        <v>10</v>
      </c>
      <c r="N51" s="32">
        <f>IF('Scoring Chart'!N51="Yes",10,IF('Scoring Chart'!N51="Partial", 5, 0))</f>
        <v>10</v>
      </c>
      <c r="O51" s="32">
        <f>IF('Scoring Chart'!O51="Yes",10,IF('Scoring Chart'!O51="Partial", 5, 0))</f>
        <v>10</v>
      </c>
      <c r="P51" s="32">
        <f>IF('Scoring Chart'!P51="Yes",10,IF('Scoring Chart'!P51="Partial", 5, 0))</f>
        <v>5</v>
      </c>
      <c r="Q51" s="32">
        <f>IF('Scoring Chart'!Q51="Yes",10,IF('Scoring Chart'!Q51="Partial", 5, 0))</f>
        <v>5</v>
      </c>
      <c r="R51" s="32">
        <f>IF('Scoring Chart'!R51="Yes",10,IF('Scoring Chart'!R51="Partial", 5, 0))</f>
        <v>5</v>
      </c>
      <c r="S51" s="32">
        <f>IF('Scoring Chart'!S51="Yes",10,IF('Scoring Chart'!S51="Partial", 5, 0))</f>
        <v>0</v>
      </c>
      <c r="T51" s="32">
        <f>IF('Scoring Chart'!T51="Yes",10,IF('Scoring Chart'!T51="Partial", 5, 0))</f>
        <v>10</v>
      </c>
      <c r="U51" s="32">
        <f>IF('Scoring Chart'!U51="Yes",10,IF('Scoring Chart'!U51="Partial", 5, 0))</f>
        <v>10</v>
      </c>
      <c r="V51" s="32">
        <f>IF('Scoring Chart'!V51="Yes",10,IF('Scoring Chart'!V51="Partial", 5, 0))</f>
        <v>0</v>
      </c>
      <c r="W51" s="32">
        <f>IF('Scoring Chart'!W51="Yes",10,IF('Scoring Chart'!W51="Partial", 5, 0))</f>
        <v>10</v>
      </c>
      <c r="X51" s="32">
        <f>IF('Scoring Chart'!X51="Yes",10,IF('Scoring Chart'!X51="Partial", 5, 0))</f>
        <v>10</v>
      </c>
      <c r="Y51" s="32">
        <f>IF('Scoring Chart'!Y51="Yes",10,IF('Scoring Chart'!Y51="Partial", 5, 0))</f>
        <v>10</v>
      </c>
      <c r="Z51" s="32">
        <f>IF('Scoring Chart'!Z51="Yes",10,IF('Scoring Chart'!Z51="Partial", 5, 0))</f>
        <v>10</v>
      </c>
      <c r="AA51" s="32">
        <f>IF('Scoring Chart'!AA51="Yes",10,IF('Scoring Chart'!AA51="Partial", 5, 0))</f>
        <v>10</v>
      </c>
      <c r="AB51" s="32">
        <f>IF('Scoring Chart'!AB51="Yes",10,IF('Scoring Chart'!AB51="Partial", 5, 0))</f>
        <v>10</v>
      </c>
      <c r="AC51" s="32">
        <f>IF('Scoring Chart'!AC51="Yes",10,IF('Scoring Chart'!AC51="Partial", 5, 0))</f>
        <v>10</v>
      </c>
      <c r="AD51" s="32">
        <f>IF('Scoring Chart'!AD51="Yes",10,IF('Scoring Chart'!AD51="Partial", 5, 0))</f>
        <v>10</v>
      </c>
      <c r="AE51" s="32">
        <f>IF('Scoring Chart'!AE51="Yes",10,IF('Scoring Chart'!AE51="Partial", 5, 0))</f>
        <v>10</v>
      </c>
      <c r="AF51" s="32">
        <f>IF('Scoring Chart'!AF51="Yes",10,IF('Scoring Chart'!AF51="Partial", 5, 0))</f>
        <v>10</v>
      </c>
      <c r="AG51" s="32">
        <f>IF('Scoring Chart'!AG51="Yes",10,IF('Scoring Chart'!AG51="Partial", 5, 0))</f>
        <v>0</v>
      </c>
      <c r="AH51" s="32">
        <f>IF('Scoring Chart'!AH51="Yes",10,IF('Scoring Chart'!AH51="Partial", 5, 0))</f>
        <v>10</v>
      </c>
      <c r="AI51" s="32">
        <f>IF('Scoring Chart'!AI51="Yes",10,IF('Scoring Chart'!AI51="Partial", 5, 0))</f>
        <v>10</v>
      </c>
      <c r="AJ51" s="32">
        <f>IF('Scoring Chart'!AJ51="Yes",10,IF('Scoring Chart'!AJ51="Partial", 5, 0))</f>
        <v>10</v>
      </c>
      <c r="AK51" s="32">
        <f>IF('Scoring Chart'!AK51="Yes",10,IF('Scoring Chart'!AK51="Partial", 5, 0))</f>
        <v>5</v>
      </c>
      <c r="AL51" s="32">
        <f>IF('Scoring Chart'!AL51="Yes",10,IF('Scoring Chart'!AL51="Partial", 5, 0))</f>
        <v>10</v>
      </c>
      <c r="AM51" s="32">
        <f>IF('Scoring Chart'!AM51="Yes",10,IF('Scoring Chart'!AM51="Partial", 5, 0))</f>
        <v>5</v>
      </c>
      <c r="AN51" s="32">
        <f>IF('Scoring Chart'!AN51="Yes",10,IF('Scoring Chart'!AN51="Partial", 5, 0))</f>
        <v>5</v>
      </c>
      <c r="AO51" s="32">
        <f>IF('Scoring Chart'!AO51="Yes",10,IF('Scoring Chart'!AO51="Partial", 5, 0))</f>
        <v>10</v>
      </c>
      <c r="AP51" s="32">
        <f>IF('Scoring Chart'!AP51="Yes",10,IF('Scoring Chart'!AP51="Partial", 5, 0))</f>
        <v>10</v>
      </c>
      <c r="AQ51" s="32">
        <f>IF('Scoring Chart'!AQ51="Yes",10,IF('Scoring Chart'!AQ51="Partial", 5, 0))</f>
        <v>10</v>
      </c>
      <c r="AR51" s="32">
        <f>IF('Scoring Chart'!AR51="Yes",10,IF('Scoring Chart'!AR51="Partial", 5, 0))</f>
        <v>10</v>
      </c>
      <c r="AS51" s="32">
        <f>IF('Scoring Chart'!AS51="Yes",10,IF('Scoring Chart'!AS51="Partial", 5, 0))</f>
        <v>10</v>
      </c>
      <c r="AT51" s="32">
        <f>IF('Scoring Chart'!AT51="Yes",10,IF('Scoring Chart'!AT51="Partial", 5, 0))</f>
        <v>0</v>
      </c>
      <c r="AU51" s="32">
        <f>IF('Scoring Chart'!AU51="Yes",10,IF('Scoring Chart'!AU51="Partial", 5, 0))</f>
        <v>10</v>
      </c>
      <c r="AV51" s="32">
        <f>IF('Scoring Chart'!AV51="Yes",10,IF('Scoring Chart'!AV51="Partial", 5, 0))</f>
        <v>5</v>
      </c>
      <c r="AW51" s="32">
        <f>IF('Scoring Chart'!AW51="Yes",10,IF('Scoring Chart'!AW51="Partial", 5, 0))</f>
        <v>0</v>
      </c>
      <c r="AX51" s="32">
        <f>IF('Scoring Chart'!AX51="Yes",10,IF('Scoring Chart'!AX51="Partial", 5, 0))</f>
        <v>5</v>
      </c>
      <c r="AY51" s="32">
        <f>IF('Scoring Chart'!AY51="Yes",10,IF('Scoring Chart'!AY51="Partial", 5, 0))</f>
        <v>10</v>
      </c>
      <c r="AZ51" s="32">
        <f>IF('Scoring Chart'!AZ51="Yes",10,IF('Scoring Chart'!AZ51="Partial", 5, 0))</f>
        <v>5</v>
      </c>
      <c r="BA51" s="32">
        <f>IF('Scoring Chart'!BA51="Yes",10,IF('Scoring Chart'!BA51="Partial", 5, 0))</f>
        <v>10</v>
      </c>
      <c r="BB51" s="32">
        <f>IF('Scoring Chart'!BB51="Yes",10,IF('Scoring Chart'!BB51="Partial", 5, 0))</f>
        <v>10</v>
      </c>
      <c r="BC51" s="32">
        <f>IF('Scoring Chart'!BC51="Yes",10,IF('Scoring Chart'!BC51="Partial", 5, 0))</f>
        <v>10</v>
      </c>
    </row>
    <row r="52" spans="1:55" s="10" customFormat="1" ht="66" customHeight="1" x14ac:dyDescent="0.2">
      <c r="A52" s="27" t="s">
        <v>121</v>
      </c>
      <c r="B52" s="48" t="s">
        <v>83</v>
      </c>
      <c r="C52" s="37">
        <v>10</v>
      </c>
      <c r="D52" s="50">
        <f>C52*(10/30)</f>
        <v>3.333333333333333</v>
      </c>
      <c r="E52" s="32">
        <f>IF('Scoring Chart'!E52="Yes",10,IF('Scoring Chart'!E52="Partial", 5, 0))</f>
        <v>0</v>
      </c>
      <c r="F52" s="32">
        <f>IF('Scoring Chart'!F52="Yes",10,IF('Scoring Chart'!F52="Partial", 5, 0))</f>
        <v>0</v>
      </c>
      <c r="G52" s="32">
        <f>IF('Scoring Chart'!G52="Yes",10,IF('Scoring Chart'!G52="Partial", 5, 0))</f>
        <v>5</v>
      </c>
      <c r="H52" s="32">
        <f>IF('Scoring Chart'!H52="Yes",10,IF('Scoring Chart'!H52="Partial", 5, 0))</f>
        <v>10</v>
      </c>
      <c r="I52" s="32">
        <f>IF('Scoring Chart'!I52="Yes",10,IF('Scoring Chart'!I52="Partial", 5, 0))</f>
        <v>0</v>
      </c>
      <c r="J52" s="32">
        <f>IF('Scoring Chart'!J52="Yes",10,IF('Scoring Chart'!J52="Partial", 5, 0))</f>
        <v>10</v>
      </c>
      <c r="K52" s="32">
        <f>IF('Scoring Chart'!K52="Yes",10,IF('Scoring Chart'!K52="Partial", 5, 0))</f>
        <v>0</v>
      </c>
      <c r="L52" s="32">
        <f>IF('Scoring Chart'!L52="Yes",10,IF('Scoring Chart'!L52="Partial", 5, 0))</f>
        <v>0</v>
      </c>
      <c r="M52" s="32">
        <f>IF('Scoring Chart'!M52="Yes",10,IF('Scoring Chart'!M52="Partial", 5, 0))</f>
        <v>0</v>
      </c>
      <c r="N52" s="32">
        <f>IF('Scoring Chart'!N52="Yes",10,IF('Scoring Chart'!N52="Partial", 5, 0))</f>
        <v>0</v>
      </c>
      <c r="O52" s="32">
        <f>IF('Scoring Chart'!O52="Yes",10,IF('Scoring Chart'!O52="Partial", 5, 0))</f>
        <v>0</v>
      </c>
      <c r="P52" s="32">
        <f>IF('Scoring Chart'!P52="Yes",10,IF('Scoring Chart'!P52="Partial", 5, 0))</f>
        <v>10</v>
      </c>
      <c r="Q52" s="32">
        <f>IF('Scoring Chart'!Q52="Yes",10,IF('Scoring Chart'!Q52="Partial", 5, 0))</f>
        <v>10</v>
      </c>
      <c r="R52" s="32">
        <f>IF('Scoring Chart'!R52="Yes",10,IF('Scoring Chart'!R52="Partial", 5, 0))</f>
        <v>0</v>
      </c>
      <c r="S52" s="32">
        <f>IF('Scoring Chart'!S52="Yes",10,IF('Scoring Chart'!S52="Partial", 5, 0))</f>
        <v>0</v>
      </c>
      <c r="T52" s="32">
        <f>IF('Scoring Chart'!T52="Yes",10,IF('Scoring Chart'!T52="Partial", 5, 0))</f>
        <v>0</v>
      </c>
      <c r="U52" s="32">
        <f>IF('Scoring Chart'!U52="Yes",10,IF('Scoring Chart'!U52="Partial", 5, 0))</f>
        <v>0</v>
      </c>
      <c r="V52" s="32">
        <f>IF('Scoring Chart'!V52="Yes",10,IF('Scoring Chart'!V52="Partial", 5, 0))</f>
        <v>5</v>
      </c>
      <c r="W52" s="32">
        <f>IF('Scoring Chart'!W52="Yes",10,IF('Scoring Chart'!W52="Partial", 5, 0))</f>
        <v>10</v>
      </c>
      <c r="X52" s="32">
        <f>IF('Scoring Chart'!X52="Yes",10,IF('Scoring Chart'!X52="Partial", 5, 0))</f>
        <v>0</v>
      </c>
      <c r="Y52" s="32">
        <f>IF('Scoring Chart'!Y52="Yes",10,IF('Scoring Chart'!Y52="Partial", 5, 0))</f>
        <v>5</v>
      </c>
      <c r="Z52" s="32">
        <f>IF('Scoring Chart'!Z52="Yes",10,IF('Scoring Chart'!Z52="Partial", 5, 0))</f>
        <v>0</v>
      </c>
      <c r="AA52" s="32">
        <f>IF('Scoring Chart'!AA52="Yes",10,IF('Scoring Chart'!AA52="Partial", 5, 0))</f>
        <v>5</v>
      </c>
      <c r="AB52" s="32">
        <f>IF('Scoring Chart'!AB52="Yes",10,IF('Scoring Chart'!AB52="Partial", 5, 0))</f>
        <v>0</v>
      </c>
      <c r="AC52" s="32">
        <f>IF('Scoring Chart'!AC52="Yes",10,IF('Scoring Chart'!AC52="Partial", 5, 0))</f>
        <v>0</v>
      </c>
      <c r="AD52" s="32">
        <f>IF('Scoring Chart'!AD52="Yes",10,IF('Scoring Chart'!AD52="Partial", 5, 0))</f>
        <v>10</v>
      </c>
      <c r="AE52" s="32">
        <f>IF('Scoring Chart'!AE52="Yes",10,IF('Scoring Chart'!AE52="Partial", 5, 0))</f>
        <v>0</v>
      </c>
      <c r="AF52" s="32">
        <f>IF('Scoring Chart'!AF52="Yes",10,IF('Scoring Chart'!AF52="Partial", 5, 0))</f>
        <v>0</v>
      </c>
      <c r="AG52" s="32">
        <f>IF('Scoring Chart'!AG52="Yes",10,IF('Scoring Chart'!AG52="Partial", 5, 0))</f>
        <v>0</v>
      </c>
      <c r="AH52" s="32">
        <f>IF('Scoring Chart'!AH52="Yes",10,IF('Scoring Chart'!AH52="Partial", 5, 0))</f>
        <v>10</v>
      </c>
      <c r="AI52" s="32">
        <f>IF('Scoring Chart'!AI52="Yes",10,IF('Scoring Chart'!AI52="Partial", 5, 0))</f>
        <v>10</v>
      </c>
      <c r="AJ52" s="32">
        <f>IF('Scoring Chart'!AJ52="Yes",10,IF('Scoring Chart'!AJ52="Partial", 5, 0))</f>
        <v>5</v>
      </c>
      <c r="AK52" s="32">
        <f>IF('Scoring Chart'!AK52="Yes",10,IF('Scoring Chart'!AK52="Partial", 5, 0))</f>
        <v>10</v>
      </c>
      <c r="AL52" s="32">
        <f>IF('Scoring Chart'!AL52="Yes",10,IF('Scoring Chart'!AL52="Partial", 5, 0))</f>
        <v>0</v>
      </c>
      <c r="AM52" s="32">
        <f>IF('Scoring Chart'!AM52="Yes",10,IF('Scoring Chart'!AM52="Partial", 5, 0))</f>
        <v>0</v>
      </c>
      <c r="AN52" s="32">
        <f>IF('Scoring Chart'!AN52="Yes",10,IF('Scoring Chart'!AN52="Partial", 5, 0))</f>
        <v>0</v>
      </c>
      <c r="AO52" s="32">
        <f>IF('Scoring Chart'!AO52="Yes",10,IF('Scoring Chart'!AO52="Partial", 5, 0))</f>
        <v>0</v>
      </c>
      <c r="AP52" s="32">
        <f>IF('Scoring Chart'!AP52="Yes",10,IF('Scoring Chart'!AP52="Partial", 5, 0))</f>
        <v>0</v>
      </c>
      <c r="AQ52" s="32">
        <f>IF('Scoring Chart'!AQ52="Yes",10,IF('Scoring Chart'!AQ52="Partial", 5, 0))</f>
        <v>10</v>
      </c>
      <c r="AR52" s="32">
        <f>IF('Scoring Chart'!AR52="Yes",10,IF('Scoring Chart'!AR52="Partial", 5, 0))</f>
        <v>5</v>
      </c>
      <c r="AS52" s="32">
        <f>IF('Scoring Chart'!AS52="Yes",10,IF('Scoring Chart'!AS52="Partial", 5, 0))</f>
        <v>0</v>
      </c>
      <c r="AT52" s="32">
        <f>IF('Scoring Chart'!AT52="Yes",10,IF('Scoring Chart'!AT52="Partial", 5, 0))</f>
        <v>0</v>
      </c>
      <c r="AU52" s="32">
        <f>IF('Scoring Chart'!AU52="Yes",10,IF('Scoring Chart'!AU52="Partial", 5, 0))</f>
        <v>0</v>
      </c>
      <c r="AV52" s="32">
        <f>IF('Scoring Chart'!AV52="Yes",10,IF('Scoring Chart'!AV52="Partial", 5, 0))</f>
        <v>0</v>
      </c>
      <c r="AW52" s="32">
        <f>IF('Scoring Chart'!AW52="Yes",10,IF('Scoring Chart'!AW52="Partial", 5, 0))</f>
        <v>0</v>
      </c>
      <c r="AX52" s="32">
        <f>IF('Scoring Chart'!AX52="Yes",10,IF('Scoring Chart'!AX52="Partial", 5, 0))</f>
        <v>10</v>
      </c>
      <c r="AY52" s="32">
        <f>IF('Scoring Chart'!AY52="Yes",10,IF('Scoring Chart'!AY52="Partial", 5, 0))</f>
        <v>5</v>
      </c>
      <c r="AZ52" s="32">
        <f>IF('Scoring Chart'!AZ52="Yes",10,IF('Scoring Chart'!AZ52="Partial", 5, 0))</f>
        <v>10</v>
      </c>
      <c r="BA52" s="32">
        <f>IF('Scoring Chart'!BA52="Yes",10,IF('Scoring Chart'!BA52="Partial", 5, 0))</f>
        <v>0</v>
      </c>
      <c r="BB52" s="32">
        <f>IF('Scoring Chart'!BB52="Yes",10,IF('Scoring Chart'!BB52="Partial", 5, 0))</f>
        <v>0</v>
      </c>
      <c r="BC52" s="32">
        <f>IF('Scoring Chart'!BC52="Yes",10,IF('Scoring Chart'!BC52="Partial", 5, 0))</f>
        <v>10</v>
      </c>
    </row>
    <row r="53" spans="1:55" s="10" customFormat="1" ht="20.25" customHeight="1" x14ac:dyDescent="0.2">
      <c r="A53" s="171"/>
      <c r="B53" s="48" t="s">
        <v>60</v>
      </c>
      <c r="C53" s="37">
        <f>SUM(C50:C52)</f>
        <v>30</v>
      </c>
      <c r="D53" s="38" t="s">
        <v>61</v>
      </c>
      <c r="E53" s="32">
        <f>SUM(E50:E52)</f>
        <v>20</v>
      </c>
      <c r="F53" s="32">
        <f t="shared" ref="F53:BC53" si="19">SUM(F50:F52)</f>
        <v>20</v>
      </c>
      <c r="G53" s="32">
        <f t="shared" si="19"/>
        <v>20</v>
      </c>
      <c r="H53" s="32">
        <f t="shared" si="19"/>
        <v>20</v>
      </c>
      <c r="I53" s="32">
        <f t="shared" si="19"/>
        <v>20</v>
      </c>
      <c r="J53" s="32">
        <f t="shared" si="19"/>
        <v>30</v>
      </c>
      <c r="K53" s="32">
        <f t="shared" si="19"/>
        <v>20</v>
      </c>
      <c r="L53" s="32">
        <f t="shared" si="19"/>
        <v>15</v>
      </c>
      <c r="M53" s="32">
        <f t="shared" si="19"/>
        <v>20</v>
      </c>
      <c r="N53" s="32">
        <f t="shared" si="19"/>
        <v>20</v>
      </c>
      <c r="O53" s="32">
        <f t="shared" si="19"/>
        <v>20</v>
      </c>
      <c r="P53" s="32">
        <f t="shared" si="19"/>
        <v>25</v>
      </c>
      <c r="Q53" s="32">
        <f t="shared" si="19"/>
        <v>25</v>
      </c>
      <c r="R53" s="32">
        <f t="shared" si="19"/>
        <v>15</v>
      </c>
      <c r="S53" s="32">
        <f t="shared" si="19"/>
        <v>10</v>
      </c>
      <c r="T53" s="32">
        <f t="shared" si="19"/>
        <v>20</v>
      </c>
      <c r="U53" s="32">
        <f t="shared" si="19"/>
        <v>20</v>
      </c>
      <c r="V53" s="32">
        <f t="shared" si="19"/>
        <v>15</v>
      </c>
      <c r="W53" s="32">
        <f t="shared" si="19"/>
        <v>30</v>
      </c>
      <c r="X53" s="32">
        <f t="shared" si="19"/>
        <v>20</v>
      </c>
      <c r="Y53" s="32">
        <f t="shared" si="19"/>
        <v>25</v>
      </c>
      <c r="Z53" s="32">
        <f t="shared" si="19"/>
        <v>15</v>
      </c>
      <c r="AA53" s="32">
        <f t="shared" si="19"/>
        <v>25</v>
      </c>
      <c r="AB53" s="32">
        <f t="shared" si="19"/>
        <v>20</v>
      </c>
      <c r="AC53" s="32">
        <f t="shared" si="19"/>
        <v>20</v>
      </c>
      <c r="AD53" s="32">
        <f t="shared" si="19"/>
        <v>30</v>
      </c>
      <c r="AE53" s="32">
        <f t="shared" si="19"/>
        <v>20</v>
      </c>
      <c r="AF53" s="32">
        <f t="shared" si="19"/>
        <v>20</v>
      </c>
      <c r="AG53" s="32">
        <f t="shared" si="19"/>
        <v>0</v>
      </c>
      <c r="AH53" s="32">
        <f t="shared" si="19"/>
        <v>30</v>
      </c>
      <c r="AI53" s="32">
        <f t="shared" si="19"/>
        <v>30</v>
      </c>
      <c r="AJ53" s="32">
        <f t="shared" si="19"/>
        <v>25</v>
      </c>
      <c r="AK53" s="32">
        <f t="shared" si="19"/>
        <v>25</v>
      </c>
      <c r="AL53" s="32">
        <f t="shared" si="19"/>
        <v>20</v>
      </c>
      <c r="AM53" s="32">
        <f t="shared" si="19"/>
        <v>15</v>
      </c>
      <c r="AN53" s="32">
        <f t="shared" si="19"/>
        <v>15</v>
      </c>
      <c r="AO53" s="32">
        <f t="shared" si="19"/>
        <v>20</v>
      </c>
      <c r="AP53" s="32">
        <f t="shared" si="19"/>
        <v>20</v>
      </c>
      <c r="AQ53" s="32">
        <f t="shared" si="19"/>
        <v>30</v>
      </c>
      <c r="AR53" s="32">
        <f t="shared" si="19"/>
        <v>25</v>
      </c>
      <c r="AS53" s="32">
        <f t="shared" si="19"/>
        <v>20</v>
      </c>
      <c r="AT53" s="32">
        <f t="shared" si="19"/>
        <v>10</v>
      </c>
      <c r="AU53" s="32">
        <f t="shared" si="19"/>
        <v>20</v>
      </c>
      <c r="AV53" s="32">
        <f t="shared" si="19"/>
        <v>15</v>
      </c>
      <c r="AW53" s="32">
        <f t="shared" si="19"/>
        <v>10</v>
      </c>
      <c r="AX53" s="32">
        <f t="shared" si="19"/>
        <v>20</v>
      </c>
      <c r="AY53" s="32">
        <f t="shared" si="19"/>
        <v>25</v>
      </c>
      <c r="AZ53" s="32">
        <f t="shared" si="19"/>
        <v>25</v>
      </c>
      <c r="BA53" s="32">
        <f t="shared" si="19"/>
        <v>20</v>
      </c>
      <c r="BB53" s="32">
        <f t="shared" si="19"/>
        <v>20</v>
      </c>
      <c r="BC53" s="32">
        <f t="shared" si="19"/>
        <v>30</v>
      </c>
    </row>
    <row r="54" spans="1:55" s="43" customFormat="1" ht="20.25" customHeight="1" thickBot="1" x14ac:dyDescent="0.25">
      <c r="A54" s="172"/>
      <c r="B54" s="49" t="s">
        <v>62</v>
      </c>
      <c r="C54" s="40" t="s">
        <v>61</v>
      </c>
      <c r="D54" s="41">
        <f>SUM(D50:D52)</f>
        <v>10</v>
      </c>
      <c r="E54" s="42">
        <f>E53*(10/30)</f>
        <v>6.6666666666666661</v>
      </c>
      <c r="F54" s="42">
        <f t="shared" ref="F54:BC54" si="20">F53*(10/30)</f>
        <v>6.6666666666666661</v>
      </c>
      <c r="G54" s="42">
        <f t="shared" si="20"/>
        <v>6.6666666666666661</v>
      </c>
      <c r="H54" s="42">
        <f t="shared" si="20"/>
        <v>6.6666666666666661</v>
      </c>
      <c r="I54" s="42">
        <f t="shared" si="20"/>
        <v>6.6666666666666661</v>
      </c>
      <c r="J54" s="42">
        <f t="shared" si="20"/>
        <v>10</v>
      </c>
      <c r="K54" s="42">
        <f t="shared" si="20"/>
        <v>6.6666666666666661</v>
      </c>
      <c r="L54" s="42">
        <f t="shared" si="20"/>
        <v>5</v>
      </c>
      <c r="M54" s="42">
        <f t="shared" si="20"/>
        <v>6.6666666666666661</v>
      </c>
      <c r="N54" s="42">
        <f t="shared" si="20"/>
        <v>6.6666666666666661</v>
      </c>
      <c r="O54" s="42">
        <f t="shared" si="20"/>
        <v>6.6666666666666661</v>
      </c>
      <c r="P54" s="42">
        <f t="shared" si="20"/>
        <v>8.3333333333333321</v>
      </c>
      <c r="Q54" s="42">
        <f t="shared" si="20"/>
        <v>8.3333333333333321</v>
      </c>
      <c r="R54" s="42">
        <f t="shared" si="20"/>
        <v>5</v>
      </c>
      <c r="S54" s="42">
        <f t="shared" si="20"/>
        <v>3.333333333333333</v>
      </c>
      <c r="T54" s="42">
        <f t="shared" si="20"/>
        <v>6.6666666666666661</v>
      </c>
      <c r="U54" s="42">
        <f t="shared" si="20"/>
        <v>6.6666666666666661</v>
      </c>
      <c r="V54" s="42">
        <f t="shared" si="20"/>
        <v>5</v>
      </c>
      <c r="W54" s="42">
        <f t="shared" si="20"/>
        <v>10</v>
      </c>
      <c r="X54" s="42">
        <f t="shared" si="20"/>
        <v>6.6666666666666661</v>
      </c>
      <c r="Y54" s="42">
        <f t="shared" si="20"/>
        <v>8.3333333333333321</v>
      </c>
      <c r="Z54" s="42">
        <f t="shared" si="20"/>
        <v>5</v>
      </c>
      <c r="AA54" s="42">
        <f t="shared" si="20"/>
        <v>8.3333333333333321</v>
      </c>
      <c r="AB54" s="42">
        <f t="shared" si="20"/>
        <v>6.6666666666666661</v>
      </c>
      <c r="AC54" s="42">
        <f t="shared" si="20"/>
        <v>6.6666666666666661</v>
      </c>
      <c r="AD54" s="42">
        <f t="shared" si="20"/>
        <v>10</v>
      </c>
      <c r="AE54" s="42">
        <f t="shared" si="20"/>
        <v>6.6666666666666661</v>
      </c>
      <c r="AF54" s="42">
        <f t="shared" si="20"/>
        <v>6.6666666666666661</v>
      </c>
      <c r="AG54" s="42">
        <f t="shared" si="20"/>
        <v>0</v>
      </c>
      <c r="AH54" s="42">
        <f t="shared" si="20"/>
        <v>10</v>
      </c>
      <c r="AI54" s="42">
        <f t="shared" si="20"/>
        <v>10</v>
      </c>
      <c r="AJ54" s="42">
        <f t="shared" si="20"/>
        <v>8.3333333333333321</v>
      </c>
      <c r="AK54" s="42">
        <f t="shared" si="20"/>
        <v>8.3333333333333321</v>
      </c>
      <c r="AL54" s="42">
        <f t="shared" si="20"/>
        <v>6.6666666666666661</v>
      </c>
      <c r="AM54" s="42">
        <f t="shared" si="20"/>
        <v>5</v>
      </c>
      <c r="AN54" s="42">
        <f t="shared" si="20"/>
        <v>5</v>
      </c>
      <c r="AO54" s="42">
        <f t="shared" si="20"/>
        <v>6.6666666666666661</v>
      </c>
      <c r="AP54" s="42">
        <f t="shared" si="20"/>
        <v>6.6666666666666661</v>
      </c>
      <c r="AQ54" s="42">
        <f t="shared" si="20"/>
        <v>10</v>
      </c>
      <c r="AR54" s="42">
        <f t="shared" si="20"/>
        <v>8.3333333333333321</v>
      </c>
      <c r="AS54" s="42">
        <f t="shared" si="20"/>
        <v>6.6666666666666661</v>
      </c>
      <c r="AT54" s="42">
        <f t="shared" si="20"/>
        <v>3.333333333333333</v>
      </c>
      <c r="AU54" s="42">
        <f t="shared" si="20"/>
        <v>6.6666666666666661</v>
      </c>
      <c r="AV54" s="42">
        <f t="shared" si="20"/>
        <v>5</v>
      </c>
      <c r="AW54" s="42">
        <f t="shared" si="20"/>
        <v>3.333333333333333</v>
      </c>
      <c r="AX54" s="42">
        <f t="shared" si="20"/>
        <v>6.6666666666666661</v>
      </c>
      <c r="AY54" s="42">
        <f t="shared" si="20"/>
        <v>8.3333333333333321</v>
      </c>
      <c r="AZ54" s="42">
        <f t="shared" si="20"/>
        <v>8.3333333333333321</v>
      </c>
      <c r="BA54" s="42">
        <f t="shared" si="20"/>
        <v>6.6666666666666661</v>
      </c>
      <c r="BB54" s="42">
        <f t="shared" si="20"/>
        <v>6.6666666666666661</v>
      </c>
      <c r="BC54" s="42">
        <f t="shared" si="20"/>
        <v>10</v>
      </c>
    </row>
    <row r="55" spans="1:55" s="43" customFormat="1" ht="20.25" customHeight="1" thickBot="1" x14ac:dyDescent="0.25">
      <c r="A55" s="173" t="s">
        <v>133</v>
      </c>
      <c r="B55" s="174"/>
      <c r="C55" s="74"/>
      <c r="D55" s="82"/>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row>
    <row r="56" spans="1:55" s="10" customFormat="1" ht="37.5" customHeight="1" x14ac:dyDescent="0.2">
      <c r="A56" s="30" t="s">
        <v>119</v>
      </c>
      <c r="B56" s="55" t="s">
        <v>84</v>
      </c>
      <c r="C56" s="57">
        <v>5</v>
      </c>
      <c r="D56" s="58">
        <f>C56*(10/10)</f>
        <v>5</v>
      </c>
      <c r="E56" s="59">
        <f>IF('Scoring Chart'!E56="Yes",5, 0)</f>
        <v>5</v>
      </c>
      <c r="F56" s="59">
        <f>IF('Scoring Chart'!F56="Yes",5, 0)</f>
        <v>5</v>
      </c>
      <c r="G56" s="59">
        <f>IF('Scoring Chart'!G56="Yes",5, 0)</f>
        <v>5</v>
      </c>
      <c r="H56" s="59">
        <f>IF('Scoring Chart'!H56="Yes",5, 0)</f>
        <v>5</v>
      </c>
      <c r="I56" s="59">
        <f>IF('Scoring Chart'!I56="Yes",5, 0)</f>
        <v>5</v>
      </c>
      <c r="J56" s="59">
        <f>IF('Scoring Chart'!J56="Yes",5, 0)</f>
        <v>5</v>
      </c>
      <c r="K56" s="59">
        <f>IF('Scoring Chart'!K56="Yes",5, 0)</f>
        <v>5</v>
      </c>
      <c r="L56" s="59">
        <f>IF('Scoring Chart'!L56="Yes",5, 0)</f>
        <v>5</v>
      </c>
      <c r="M56" s="59">
        <f>IF('Scoring Chart'!M56="Yes",5, 0)</f>
        <v>5</v>
      </c>
      <c r="N56" s="59">
        <f>IF('Scoring Chart'!N56="Yes",5, 0)</f>
        <v>5</v>
      </c>
      <c r="O56" s="59">
        <f>IF('Scoring Chart'!O56="Yes",5, 0)</f>
        <v>5</v>
      </c>
      <c r="P56" s="59">
        <f>IF('Scoring Chart'!P56="Yes",5, 0)</f>
        <v>5</v>
      </c>
      <c r="Q56" s="59">
        <f>IF('Scoring Chart'!Q56="Yes",5, 0)</f>
        <v>5</v>
      </c>
      <c r="R56" s="59">
        <f>IF('Scoring Chart'!R56="Yes",5, 0)</f>
        <v>5</v>
      </c>
      <c r="S56" s="59">
        <f>IF('Scoring Chart'!S56="Yes",5, 0)</f>
        <v>5</v>
      </c>
      <c r="T56" s="59">
        <f>IF('Scoring Chart'!T56="Yes",5, 0)</f>
        <v>5</v>
      </c>
      <c r="U56" s="59">
        <f>IF('Scoring Chart'!U56="Yes",5, 0)</f>
        <v>5</v>
      </c>
      <c r="V56" s="59">
        <f>IF('Scoring Chart'!V56="Yes",5, 0)</f>
        <v>5</v>
      </c>
      <c r="W56" s="59">
        <f>IF('Scoring Chart'!W56="Yes",5, 0)</f>
        <v>5</v>
      </c>
      <c r="X56" s="59">
        <f>IF('Scoring Chart'!X56="Yes",5, 0)</f>
        <v>5</v>
      </c>
      <c r="Y56" s="59">
        <f>IF('Scoring Chart'!Y56="Yes",5, 0)</f>
        <v>5</v>
      </c>
      <c r="Z56" s="59">
        <f>IF('Scoring Chart'!Z56="Yes",5, 0)</f>
        <v>5</v>
      </c>
      <c r="AA56" s="59">
        <f>IF('Scoring Chart'!AA56="Yes",5, 0)</f>
        <v>5</v>
      </c>
      <c r="AB56" s="59">
        <f>IF('Scoring Chart'!AB56="Yes",5, 0)</f>
        <v>5</v>
      </c>
      <c r="AC56" s="59">
        <f>IF('Scoring Chart'!AC56="Yes",5, 0)</f>
        <v>5</v>
      </c>
      <c r="AD56" s="59">
        <f>IF('Scoring Chart'!AD56="Yes",5, 0)</f>
        <v>5</v>
      </c>
      <c r="AE56" s="59">
        <f>IF('Scoring Chart'!AE56="Yes",5, 0)</f>
        <v>5</v>
      </c>
      <c r="AF56" s="59">
        <f>IF('Scoring Chart'!AF56="Yes",5, 0)</f>
        <v>5</v>
      </c>
      <c r="AG56" s="59">
        <f>IF('Scoring Chart'!AG56="Yes",5, 0)</f>
        <v>5</v>
      </c>
      <c r="AH56" s="59">
        <f>IF('Scoring Chart'!AH56="Yes",5, 0)</f>
        <v>5</v>
      </c>
      <c r="AI56" s="59">
        <f>IF('Scoring Chart'!AI56="Yes",5, 0)</f>
        <v>5</v>
      </c>
      <c r="AJ56" s="59">
        <f>IF('Scoring Chart'!AJ56="Yes",5, 0)</f>
        <v>5</v>
      </c>
      <c r="AK56" s="59">
        <f>IF('Scoring Chart'!AK56="Yes",5, 0)</f>
        <v>5</v>
      </c>
      <c r="AL56" s="59">
        <f>IF('Scoring Chart'!AL56="Yes",5, 0)</f>
        <v>5</v>
      </c>
      <c r="AM56" s="59">
        <f>IF('Scoring Chart'!AM56="Yes",5, 0)</f>
        <v>5</v>
      </c>
      <c r="AN56" s="59">
        <f>IF('Scoring Chart'!AN56="Yes",5, 0)</f>
        <v>5</v>
      </c>
      <c r="AO56" s="59">
        <f>IF('Scoring Chart'!AO56="Yes",5, 0)</f>
        <v>5</v>
      </c>
      <c r="AP56" s="59">
        <f>IF('Scoring Chart'!AP56="Yes",5, 0)</f>
        <v>5</v>
      </c>
      <c r="AQ56" s="59">
        <f>IF('Scoring Chart'!AQ56="Yes",5, 0)</f>
        <v>0</v>
      </c>
      <c r="AR56" s="59">
        <f>IF('Scoring Chart'!AR56="Yes",5, 0)</f>
        <v>5</v>
      </c>
      <c r="AS56" s="59">
        <f>IF('Scoring Chart'!AS56="Yes",5, 0)</f>
        <v>5</v>
      </c>
      <c r="AT56" s="59">
        <f>IF('Scoring Chart'!AT56="Yes",5, 0)</f>
        <v>0</v>
      </c>
      <c r="AU56" s="59">
        <f>IF('Scoring Chart'!AU56="Yes",5, 0)</f>
        <v>5</v>
      </c>
      <c r="AV56" s="59">
        <f>IF('Scoring Chart'!AV56="Yes",5, 0)</f>
        <v>5</v>
      </c>
      <c r="AW56" s="59">
        <f>IF('Scoring Chart'!AW56="Yes",5, 0)</f>
        <v>5</v>
      </c>
      <c r="AX56" s="59">
        <f>IF('Scoring Chart'!AX56="Yes",5, 0)</f>
        <v>5</v>
      </c>
      <c r="AY56" s="59">
        <f>IF('Scoring Chart'!AY56="Yes",5, 0)</f>
        <v>5</v>
      </c>
      <c r="AZ56" s="59">
        <f>IF('Scoring Chart'!AZ56="Yes",5, 0)</f>
        <v>5</v>
      </c>
      <c r="BA56" s="59">
        <f>IF('Scoring Chart'!BA56="Yes",5, 0)</f>
        <v>5</v>
      </c>
      <c r="BB56" s="59">
        <f>IF('Scoring Chart'!BB56="Yes",5, 0)</f>
        <v>5</v>
      </c>
      <c r="BC56" s="59">
        <f>IF('Scoring Chart'!BC56="Yes",5, 0)</f>
        <v>5</v>
      </c>
    </row>
    <row r="57" spans="1:55" s="10" customFormat="1" ht="37.5" customHeight="1" x14ac:dyDescent="0.2">
      <c r="A57" s="27" t="s">
        <v>120</v>
      </c>
      <c r="B57" s="48" t="s">
        <v>85</v>
      </c>
      <c r="C57" s="37">
        <v>5</v>
      </c>
      <c r="D57" s="50">
        <f>C57*(10/10)</f>
        <v>5</v>
      </c>
      <c r="E57" s="32">
        <f>IF('Scoring Chart'!E57="Yes",5,IF('Scoring Chart'!E57="Partial", 2.5, 0))</f>
        <v>5</v>
      </c>
      <c r="F57" s="32">
        <f>IF('Scoring Chart'!F57="Yes",5,IF('Scoring Chart'!F57="Partial", 2.5, 0))</f>
        <v>5</v>
      </c>
      <c r="G57" s="32">
        <f>IF('Scoring Chart'!G57="Yes",5,IF('Scoring Chart'!G57="Partial", 2.5, 0))</f>
        <v>5</v>
      </c>
      <c r="H57" s="32">
        <f>IF('Scoring Chart'!H57="Yes",5,IF('Scoring Chart'!H57="Partial", 2.5, 0))</f>
        <v>5</v>
      </c>
      <c r="I57" s="32">
        <f>IF('Scoring Chart'!I57="Yes",5,IF('Scoring Chart'!I57="Partial", 2.5, 0))</f>
        <v>2.5</v>
      </c>
      <c r="J57" s="32">
        <f>IF('Scoring Chart'!J57="Yes",5,IF('Scoring Chart'!J57="Partial", 2.5, 0))</f>
        <v>5</v>
      </c>
      <c r="K57" s="32">
        <f>IF('Scoring Chart'!K57="Yes",5,IF('Scoring Chart'!K57="Partial", 2.5, 0))</f>
        <v>5</v>
      </c>
      <c r="L57" s="32">
        <f>IF('Scoring Chart'!L57="Yes",5,IF('Scoring Chart'!L57="Partial", 2.5, 0))</f>
        <v>5</v>
      </c>
      <c r="M57" s="32">
        <f>IF('Scoring Chart'!M57="Yes",5,IF('Scoring Chart'!M57="Partial", 2.5, 0))</f>
        <v>5</v>
      </c>
      <c r="N57" s="32">
        <f>IF('Scoring Chart'!N57="Yes",5,IF('Scoring Chart'!N57="Partial", 2.5, 0))</f>
        <v>5</v>
      </c>
      <c r="O57" s="32">
        <f>IF('Scoring Chart'!O57="Yes",5,IF('Scoring Chart'!O57="Partial", 2.5, 0))</f>
        <v>5</v>
      </c>
      <c r="P57" s="32">
        <f>IF('Scoring Chart'!P57="Yes",5,IF('Scoring Chart'!P57="Partial", 2.5, 0))</f>
        <v>5</v>
      </c>
      <c r="Q57" s="32">
        <f>IF('Scoring Chart'!Q57="Yes",5,IF('Scoring Chart'!Q57="Partial", 2.5, 0))</f>
        <v>5</v>
      </c>
      <c r="R57" s="32">
        <f>IF('Scoring Chart'!R57="Yes",5,IF('Scoring Chart'!R57="Partial", 2.5, 0))</f>
        <v>5</v>
      </c>
      <c r="S57" s="32">
        <f>IF('Scoring Chart'!S57="Yes",5,IF('Scoring Chart'!S57="Partial", 2.5, 0))</f>
        <v>2.5</v>
      </c>
      <c r="T57" s="32">
        <f>IF('Scoring Chart'!T57="Yes",5,IF('Scoring Chart'!T57="Partial", 2.5, 0))</f>
        <v>5</v>
      </c>
      <c r="U57" s="32">
        <f>IF('Scoring Chart'!U57="Yes",5,IF('Scoring Chart'!U57="Partial", 2.5, 0))</f>
        <v>5</v>
      </c>
      <c r="V57" s="32">
        <f>IF('Scoring Chart'!V57="Yes",5,IF('Scoring Chart'!V57="Partial", 2.5, 0))</f>
        <v>5</v>
      </c>
      <c r="W57" s="32">
        <f>IF('Scoring Chart'!W57="Yes",5,IF('Scoring Chart'!W57="Partial", 2.5, 0))</f>
        <v>2.5</v>
      </c>
      <c r="X57" s="32">
        <f>IF('Scoring Chart'!X57="Yes",5,IF('Scoring Chart'!X57="Partial", 2.5, 0))</f>
        <v>5</v>
      </c>
      <c r="Y57" s="32">
        <f>IF('Scoring Chart'!Y57="Yes",5,IF('Scoring Chart'!Y57="Partial", 2.5, 0))</f>
        <v>2.5</v>
      </c>
      <c r="Z57" s="32">
        <f>IF('Scoring Chart'!Z57="Yes",5,IF('Scoring Chart'!Z57="Partial", 2.5, 0))</f>
        <v>5</v>
      </c>
      <c r="AA57" s="32">
        <f>IF('Scoring Chart'!AA57="Yes",5,IF('Scoring Chart'!AA57="Partial", 2.5, 0))</f>
        <v>2.5</v>
      </c>
      <c r="AB57" s="32">
        <f>IF('Scoring Chart'!AB57="Yes",5,IF('Scoring Chart'!AB57="Partial", 2.5, 0))</f>
        <v>2.5</v>
      </c>
      <c r="AC57" s="32">
        <f>IF('Scoring Chart'!AC57="Yes",5,IF('Scoring Chart'!AC57="Partial", 2.5, 0))</f>
        <v>5</v>
      </c>
      <c r="AD57" s="32">
        <f>IF('Scoring Chart'!AD57="Yes",5,IF('Scoring Chart'!AD57="Partial", 2.5, 0))</f>
        <v>5</v>
      </c>
      <c r="AE57" s="32">
        <f>IF('Scoring Chart'!AE57="Yes",5,IF('Scoring Chart'!AE57="Partial", 2.5, 0))</f>
        <v>5</v>
      </c>
      <c r="AF57" s="32">
        <f>IF('Scoring Chart'!AF57="Yes",5,IF('Scoring Chart'!AF57="Partial", 2.5, 0))</f>
        <v>0</v>
      </c>
      <c r="AG57" s="32">
        <f>IF('Scoring Chart'!AG57="Yes",5,IF('Scoring Chart'!AG57="Partial", 2.5, 0))</f>
        <v>5</v>
      </c>
      <c r="AH57" s="32">
        <f>IF('Scoring Chart'!AH57="Yes",5,IF('Scoring Chart'!AH57="Partial", 2.5, 0))</f>
        <v>5</v>
      </c>
      <c r="AI57" s="32">
        <f>IF('Scoring Chart'!AI57="Yes",5,IF('Scoring Chart'!AI57="Partial", 2.5, 0))</f>
        <v>2.5</v>
      </c>
      <c r="AJ57" s="32">
        <f>IF('Scoring Chart'!AJ57="Yes",5,IF('Scoring Chart'!AJ57="Partial", 2.5, 0))</f>
        <v>2.5</v>
      </c>
      <c r="AK57" s="32">
        <f>IF('Scoring Chart'!AK57="Yes",5,IF('Scoring Chart'!AK57="Partial", 2.5, 0))</f>
        <v>5</v>
      </c>
      <c r="AL57" s="32">
        <f>IF('Scoring Chart'!AL57="Yes",5,IF('Scoring Chart'!AL57="Partial", 2.5, 0))</f>
        <v>5</v>
      </c>
      <c r="AM57" s="32">
        <f>IF('Scoring Chart'!AM57="Yes",5,IF('Scoring Chart'!AM57="Partial", 2.5, 0))</f>
        <v>2.5</v>
      </c>
      <c r="AN57" s="32">
        <f>IF('Scoring Chart'!AN57="Yes",5,IF('Scoring Chart'!AN57="Partial", 2.5, 0))</f>
        <v>5</v>
      </c>
      <c r="AO57" s="32">
        <f>IF('Scoring Chart'!AO57="Yes",5,IF('Scoring Chart'!AO57="Partial", 2.5, 0))</f>
        <v>5</v>
      </c>
      <c r="AP57" s="32">
        <f>IF('Scoring Chart'!AP57="Yes",5,IF('Scoring Chart'!AP57="Partial", 2.5, 0))</f>
        <v>0</v>
      </c>
      <c r="AQ57" s="32">
        <f>IF('Scoring Chart'!AQ57="Yes",5,IF('Scoring Chart'!AQ57="Partial", 2.5, 0))</f>
        <v>5</v>
      </c>
      <c r="AR57" s="32">
        <f>IF('Scoring Chart'!AR57="Yes",5,IF('Scoring Chart'!AR57="Partial", 2.5, 0))</f>
        <v>5</v>
      </c>
      <c r="AS57" s="32">
        <f>IF('Scoring Chart'!AS57="Yes",5,IF('Scoring Chart'!AS57="Partial", 2.5, 0))</f>
        <v>2.5</v>
      </c>
      <c r="AT57" s="32">
        <f>IF('Scoring Chart'!AT57="Yes",5,IF('Scoring Chart'!AT57="Partial", 2.5, 0))</f>
        <v>0</v>
      </c>
      <c r="AU57" s="32">
        <f>IF('Scoring Chart'!AU57="Yes",5,IF('Scoring Chart'!AU57="Partial", 2.5, 0))</f>
        <v>5</v>
      </c>
      <c r="AV57" s="32">
        <f>IF('Scoring Chart'!AV57="Yes",5,IF('Scoring Chart'!AV57="Partial", 2.5, 0))</f>
        <v>5</v>
      </c>
      <c r="AW57" s="32">
        <f>IF('Scoring Chart'!AW57="Yes",5,IF('Scoring Chart'!AW57="Partial", 2.5, 0))</f>
        <v>0</v>
      </c>
      <c r="AX57" s="32">
        <f>IF('Scoring Chart'!AX57="Yes",5,IF('Scoring Chart'!AX57="Partial", 2.5, 0))</f>
        <v>5</v>
      </c>
      <c r="AY57" s="32">
        <f>IF('Scoring Chart'!AY57="Yes",5,IF('Scoring Chart'!AY57="Partial", 2.5, 0))</f>
        <v>0</v>
      </c>
      <c r="AZ57" s="32">
        <f>IF('Scoring Chart'!AZ57="Yes",5,IF('Scoring Chart'!AZ57="Partial", 2.5, 0))</f>
        <v>5</v>
      </c>
      <c r="BA57" s="32">
        <f>IF('Scoring Chart'!BA57="Yes",5,IF('Scoring Chart'!BA57="Partial", 2.5, 0))</f>
        <v>5</v>
      </c>
      <c r="BB57" s="32">
        <f>IF('Scoring Chart'!BB57="Yes",5,IF('Scoring Chart'!BB57="Partial", 2.5, 0))</f>
        <v>5</v>
      </c>
      <c r="BC57" s="32">
        <f>IF('Scoring Chart'!BC57="Yes",5,IF('Scoring Chart'!BC57="Partial", 2.5, 0))</f>
        <v>2.5</v>
      </c>
    </row>
    <row r="58" spans="1:55" s="10" customFormat="1" ht="20.25" customHeight="1" x14ac:dyDescent="0.2">
      <c r="A58" s="171"/>
      <c r="B58" s="90" t="s">
        <v>60</v>
      </c>
      <c r="C58" s="37">
        <f>SUM(C56:C57)</f>
        <v>10</v>
      </c>
      <c r="D58" s="38" t="s">
        <v>61</v>
      </c>
      <c r="E58" s="32">
        <f>SUM(E56:E57)</f>
        <v>10</v>
      </c>
      <c r="F58" s="32">
        <f t="shared" ref="F58:BC58" si="21">SUM(F56:F57)</f>
        <v>10</v>
      </c>
      <c r="G58" s="32">
        <f t="shared" si="21"/>
        <v>10</v>
      </c>
      <c r="H58" s="32">
        <f t="shared" si="21"/>
        <v>10</v>
      </c>
      <c r="I58" s="32">
        <f t="shared" si="21"/>
        <v>7.5</v>
      </c>
      <c r="J58" s="32">
        <f t="shared" si="21"/>
        <v>10</v>
      </c>
      <c r="K58" s="32">
        <f t="shared" si="21"/>
        <v>10</v>
      </c>
      <c r="L58" s="32">
        <f t="shared" si="21"/>
        <v>10</v>
      </c>
      <c r="M58" s="32">
        <f t="shared" si="21"/>
        <v>10</v>
      </c>
      <c r="N58" s="32">
        <f t="shared" si="21"/>
        <v>10</v>
      </c>
      <c r="O58" s="32">
        <f t="shared" si="21"/>
        <v>10</v>
      </c>
      <c r="P58" s="32">
        <f t="shared" si="21"/>
        <v>10</v>
      </c>
      <c r="Q58" s="32">
        <f t="shared" si="21"/>
        <v>10</v>
      </c>
      <c r="R58" s="32">
        <f t="shared" si="21"/>
        <v>10</v>
      </c>
      <c r="S58" s="32">
        <f t="shared" si="21"/>
        <v>7.5</v>
      </c>
      <c r="T58" s="32">
        <f t="shared" si="21"/>
        <v>10</v>
      </c>
      <c r="U58" s="32">
        <f t="shared" si="21"/>
        <v>10</v>
      </c>
      <c r="V58" s="32">
        <f t="shared" si="21"/>
        <v>10</v>
      </c>
      <c r="W58" s="32">
        <f t="shared" si="21"/>
        <v>7.5</v>
      </c>
      <c r="X58" s="32">
        <f t="shared" si="21"/>
        <v>10</v>
      </c>
      <c r="Y58" s="32">
        <f t="shared" si="21"/>
        <v>7.5</v>
      </c>
      <c r="Z58" s="32">
        <f t="shared" si="21"/>
        <v>10</v>
      </c>
      <c r="AA58" s="32">
        <f t="shared" si="21"/>
        <v>7.5</v>
      </c>
      <c r="AB58" s="32">
        <f t="shared" si="21"/>
        <v>7.5</v>
      </c>
      <c r="AC58" s="32">
        <f t="shared" si="21"/>
        <v>10</v>
      </c>
      <c r="AD58" s="32">
        <f t="shared" si="21"/>
        <v>10</v>
      </c>
      <c r="AE58" s="32">
        <f t="shared" si="21"/>
        <v>10</v>
      </c>
      <c r="AF58" s="32">
        <f t="shared" si="21"/>
        <v>5</v>
      </c>
      <c r="AG58" s="32">
        <f t="shared" si="21"/>
        <v>10</v>
      </c>
      <c r="AH58" s="32">
        <f t="shared" si="21"/>
        <v>10</v>
      </c>
      <c r="AI58" s="32">
        <f t="shared" si="21"/>
        <v>7.5</v>
      </c>
      <c r="AJ58" s="32">
        <f t="shared" si="21"/>
        <v>7.5</v>
      </c>
      <c r="AK58" s="32">
        <f t="shared" si="21"/>
        <v>10</v>
      </c>
      <c r="AL58" s="32">
        <f t="shared" si="21"/>
        <v>10</v>
      </c>
      <c r="AM58" s="32">
        <f t="shared" si="21"/>
        <v>7.5</v>
      </c>
      <c r="AN58" s="32">
        <f t="shared" si="21"/>
        <v>10</v>
      </c>
      <c r="AO58" s="32">
        <f t="shared" si="21"/>
        <v>10</v>
      </c>
      <c r="AP58" s="32">
        <f t="shared" si="21"/>
        <v>5</v>
      </c>
      <c r="AQ58" s="32">
        <f t="shared" si="21"/>
        <v>5</v>
      </c>
      <c r="AR58" s="32">
        <f t="shared" si="21"/>
        <v>10</v>
      </c>
      <c r="AS58" s="32">
        <f t="shared" si="21"/>
        <v>7.5</v>
      </c>
      <c r="AT58" s="32">
        <f t="shared" si="21"/>
        <v>0</v>
      </c>
      <c r="AU58" s="32">
        <f t="shared" si="21"/>
        <v>10</v>
      </c>
      <c r="AV58" s="32">
        <f t="shared" si="21"/>
        <v>10</v>
      </c>
      <c r="AW58" s="32">
        <f t="shared" si="21"/>
        <v>5</v>
      </c>
      <c r="AX58" s="32">
        <f t="shared" si="21"/>
        <v>10</v>
      </c>
      <c r="AY58" s="32">
        <f t="shared" si="21"/>
        <v>5</v>
      </c>
      <c r="AZ58" s="32">
        <f t="shared" si="21"/>
        <v>10</v>
      </c>
      <c r="BA58" s="32">
        <f t="shared" si="21"/>
        <v>10</v>
      </c>
      <c r="BB58" s="32">
        <f t="shared" si="21"/>
        <v>10</v>
      </c>
      <c r="BC58" s="32">
        <f t="shared" si="21"/>
        <v>7.5</v>
      </c>
    </row>
    <row r="59" spans="1:55" s="43" customFormat="1" ht="20.25" customHeight="1" thickBot="1" x14ac:dyDescent="0.25">
      <c r="A59" s="172"/>
      <c r="B59" s="91" t="s">
        <v>62</v>
      </c>
      <c r="C59" s="40" t="s">
        <v>61</v>
      </c>
      <c r="D59" s="41">
        <f>SUM(D56:D57)</f>
        <v>10</v>
      </c>
      <c r="E59" s="42">
        <f>E58*(10/10)</f>
        <v>10</v>
      </c>
      <c r="F59" s="42">
        <f t="shared" ref="F59:BC59" si="22">F58*(10/10)</f>
        <v>10</v>
      </c>
      <c r="G59" s="42">
        <f t="shared" si="22"/>
        <v>10</v>
      </c>
      <c r="H59" s="42">
        <f t="shared" si="22"/>
        <v>10</v>
      </c>
      <c r="I59" s="42">
        <f t="shared" si="22"/>
        <v>7.5</v>
      </c>
      <c r="J59" s="42">
        <f t="shared" si="22"/>
        <v>10</v>
      </c>
      <c r="K59" s="42">
        <f t="shared" si="22"/>
        <v>10</v>
      </c>
      <c r="L59" s="42">
        <f t="shared" si="22"/>
        <v>10</v>
      </c>
      <c r="M59" s="42">
        <f t="shared" si="22"/>
        <v>10</v>
      </c>
      <c r="N59" s="42">
        <f t="shared" si="22"/>
        <v>10</v>
      </c>
      <c r="O59" s="42">
        <f t="shared" si="22"/>
        <v>10</v>
      </c>
      <c r="P59" s="42">
        <f t="shared" si="22"/>
        <v>10</v>
      </c>
      <c r="Q59" s="42">
        <f t="shared" si="22"/>
        <v>10</v>
      </c>
      <c r="R59" s="42">
        <f t="shared" si="22"/>
        <v>10</v>
      </c>
      <c r="S59" s="42">
        <f t="shared" si="22"/>
        <v>7.5</v>
      </c>
      <c r="T59" s="42">
        <f t="shared" si="22"/>
        <v>10</v>
      </c>
      <c r="U59" s="42">
        <f t="shared" si="22"/>
        <v>10</v>
      </c>
      <c r="V59" s="42">
        <f t="shared" si="22"/>
        <v>10</v>
      </c>
      <c r="W59" s="42">
        <f t="shared" si="22"/>
        <v>7.5</v>
      </c>
      <c r="X59" s="42">
        <f t="shared" si="22"/>
        <v>10</v>
      </c>
      <c r="Y59" s="42">
        <f t="shared" si="22"/>
        <v>7.5</v>
      </c>
      <c r="Z59" s="42">
        <f t="shared" si="22"/>
        <v>10</v>
      </c>
      <c r="AA59" s="42">
        <f t="shared" si="22"/>
        <v>7.5</v>
      </c>
      <c r="AB59" s="42">
        <f t="shared" si="22"/>
        <v>7.5</v>
      </c>
      <c r="AC59" s="42">
        <f t="shared" si="22"/>
        <v>10</v>
      </c>
      <c r="AD59" s="42">
        <f t="shared" si="22"/>
        <v>10</v>
      </c>
      <c r="AE59" s="42">
        <f t="shared" si="22"/>
        <v>10</v>
      </c>
      <c r="AF59" s="42">
        <f t="shared" si="22"/>
        <v>5</v>
      </c>
      <c r="AG59" s="42">
        <f t="shared" si="22"/>
        <v>10</v>
      </c>
      <c r="AH59" s="42">
        <f t="shared" si="22"/>
        <v>10</v>
      </c>
      <c r="AI59" s="42">
        <f t="shared" si="22"/>
        <v>7.5</v>
      </c>
      <c r="AJ59" s="42">
        <f t="shared" si="22"/>
        <v>7.5</v>
      </c>
      <c r="AK59" s="42">
        <f t="shared" si="22"/>
        <v>10</v>
      </c>
      <c r="AL59" s="42">
        <f t="shared" si="22"/>
        <v>10</v>
      </c>
      <c r="AM59" s="42">
        <f t="shared" si="22"/>
        <v>7.5</v>
      </c>
      <c r="AN59" s="42">
        <f t="shared" si="22"/>
        <v>10</v>
      </c>
      <c r="AO59" s="42">
        <f t="shared" si="22"/>
        <v>10</v>
      </c>
      <c r="AP59" s="42">
        <f t="shared" si="22"/>
        <v>5</v>
      </c>
      <c r="AQ59" s="42">
        <f t="shared" si="22"/>
        <v>5</v>
      </c>
      <c r="AR59" s="42">
        <f t="shared" si="22"/>
        <v>10</v>
      </c>
      <c r="AS59" s="42">
        <f t="shared" si="22"/>
        <v>7.5</v>
      </c>
      <c r="AT59" s="42">
        <f t="shared" si="22"/>
        <v>0</v>
      </c>
      <c r="AU59" s="42">
        <f t="shared" si="22"/>
        <v>10</v>
      </c>
      <c r="AV59" s="42">
        <f t="shared" si="22"/>
        <v>10</v>
      </c>
      <c r="AW59" s="42">
        <f t="shared" si="22"/>
        <v>5</v>
      </c>
      <c r="AX59" s="42">
        <f t="shared" si="22"/>
        <v>10</v>
      </c>
      <c r="AY59" s="42">
        <f t="shared" si="22"/>
        <v>5</v>
      </c>
      <c r="AZ59" s="42">
        <f t="shared" si="22"/>
        <v>10</v>
      </c>
      <c r="BA59" s="42">
        <f t="shared" si="22"/>
        <v>10</v>
      </c>
      <c r="BB59" s="42">
        <f t="shared" si="22"/>
        <v>10</v>
      </c>
      <c r="BC59" s="42">
        <f t="shared" si="22"/>
        <v>7.5</v>
      </c>
    </row>
    <row r="60" spans="1:55" x14ac:dyDescent="0.2">
      <c r="A60" s="170"/>
      <c r="B60" s="86"/>
    </row>
    <row r="61" spans="1:55" x14ac:dyDescent="0.2">
      <c r="A61" s="170"/>
      <c r="B61" s="87"/>
    </row>
    <row r="62" spans="1:55" x14ac:dyDescent="0.2">
      <c r="A62" s="88"/>
      <c r="B62" s="89"/>
    </row>
  </sheetData>
  <mergeCells count="22">
    <mergeCell ref="A31:A32"/>
    <mergeCell ref="A15:B15"/>
    <mergeCell ref="A17:A18"/>
    <mergeCell ref="A19:B19"/>
    <mergeCell ref="A22:A23"/>
    <mergeCell ref="A24:B24"/>
    <mergeCell ref="A1:B1"/>
    <mergeCell ref="A2:B2"/>
    <mergeCell ref="A7:A8"/>
    <mergeCell ref="A9:B9"/>
    <mergeCell ref="A13:A14"/>
    <mergeCell ref="A33:B33"/>
    <mergeCell ref="A35:A36"/>
    <mergeCell ref="A37:B37"/>
    <mergeCell ref="A41:A42"/>
    <mergeCell ref="A43:B43"/>
    <mergeCell ref="A60:A61"/>
    <mergeCell ref="A47:A48"/>
    <mergeCell ref="A49:B49"/>
    <mergeCell ref="A53:A54"/>
    <mergeCell ref="A55:B55"/>
    <mergeCell ref="A58:A59"/>
  </mergeCells>
  <printOptions horizontalCentered="1" verticalCentered="1"/>
  <pageMargins left="0.25" right="0.25" top="0.75" bottom="0.75" header="0.3" footer="0.3"/>
  <pageSetup scale="21"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72"/>
  <sheetViews>
    <sheetView workbookViewId="0">
      <pane xSplit="3" ySplit="1" topLeftCell="D47" activePane="bottomRight" state="frozen"/>
      <selection pane="topRight" activeCell="D1" sqref="D1"/>
      <selection pane="bottomLeft" activeCell="A2" sqref="A2"/>
      <selection pane="bottomRight" activeCell="B64" sqref="B64"/>
    </sheetView>
  </sheetViews>
  <sheetFormatPr baseColWidth="10" defaultColWidth="9.1640625" defaultRowHeight="15" x14ac:dyDescent="0.2"/>
  <cols>
    <col min="1" max="1" width="3.83203125" style="23" bestFit="1" customWidth="1"/>
    <col min="2" max="2" width="36.33203125" style="23" customWidth="1"/>
    <col min="3" max="3" width="30.5" style="23" customWidth="1"/>
  </cols>
  <sheetData>
    <row r="1" spans="1:54" s="5" customFormat="1" ht="16" thickBot="1" x14ac:dyDescent="0.25">
      <c r="A1" s="1"/>
      <c r="B1" s="2"/>
      <c r="C1" s="2"/>
      <c r="D1" s="3" t="s">
        <v>2</v>
      </c>
      <c r="E1" s="3" t="s">
        <v>3</v>
      </c>
      <c r="F1" s="3" t="s">
        <v>4</v>
      </c>
      <c r="G1" s="3" t="s">
        <v>5</v>
      </c>
      <c r="H1" s="3" t="s">
        <v>6</v>
      </c>
      <c r="I1" s="3" t="s">
        <v>7</v>
      </c>
      <c r="J1" s="3" t="s">
        <v>8</v>
      </c>
      <c r="K1" s="3" t="s">
        <v>9</v>
      </c>
      <c r="L1" s="3" t="s">
        <v>10</v>
      </c>
      <c r="M1" s="3" t="s">
        <v>11</v>
      </c>
      <c r="N1" s="3" t="s">
        <v>12</v>
      </c>
      <c r="O1" s="3" t="s">
        <v>13</v>
      </c>
      <c r="P1" s="3" t="s">
        <v>14</v>
      </c>
      <c r="Q1" s="3" t="s">
        <v>15</v>
      </c>
      <c r="R1" s="3" t="s">
        <v>16</v>
      </c>
      <c r="S1" s="3" t="s">
        <v>17</v>
      </c>
      <c r="T1" s="3" t="s">
        <v>18</v>
      </c>
      <c r="U1" s="3" t="s">
        <v>19</v>
      </c>
      <c r="V1" s="3" t="s">
        <v>20</v>
      </c>
      <c r="W1" s="3" t="s">
        <v>21</v>
      </c>
      <c r="X1" s="3" t="s">
        <v>22</v>
      </c>
      <c r="Y1" s="3" t="s">
        <v>23</v>
      </c>
      <c r="Z1" s="3" t="s">
        <v>24</v>
      </c>
      <c r="AA1" s="3" t="s">
        <v>25</v>
      </c>
      <c r="AB1" s="3" t="s">
        <v>26</v>
      </c>
      <c r="AC1" s="3" t="s">
        <v>27</v>
      </c>
      <c r="AD1" s="3" t="s">
        <v>28</v>
      </c>
      <c r="AE1" s="3" t="s">
        <v>29</v>
      </c>
      <c r="AF1" s="3" t="s">
        <v>30</v>
      </c>
      <c r="AG1" s="3" t="s">
        <v>31</v>
      </c>
      <c r="AH1" s="3" t="s">
        <v>32</v>
      </c>
      <c r="AI1" s="3" t="s">
        <v>33</v>
      </c>
      <c r="AJ1" s="3" t="s">
        <v>34</v>
      </c>
      <c r="AK1" s="3" t="s">
        <v>35</v>
      </c>
      <c r="AL1" s="3" t="s">
        <v>36</v>
      </c>
      <c r="AM1" s="3" t="s">
        <v>37</v>
      </c>
      <c r="AN1" s="3" t="s">
        <v>38</v>
      </c>
      <c r="AO1" s="3" t="s">
        <v>39</v>
      </c>
      <c r="AP1" s="3" t="s">
        <v>40</v>
      </c>
      <c r="AQ1" s="3" t="s">
        <v>41</v>
      </c>
      <c r="AR1" s="3" t="s">
        <v>42</v>
      </c>
      <c r="AS1" s="3" t="s">
        <v>43</v>
      </c>
      <c r="AT1" s="3" t="s">
        <v>44</v>
      </c>
      <c r="AU1" s="3" t="s">
        <v>45</v>
      </c>
      <c r="AV1" s="3" t="s">
        <v>46</v>
      </c>
      <c r="AW1" s="3" t="s">
        <v>47</v>
      </c>
      <c r="AX1" s="3" t="s">
        <v>48</v>
      </c>
      <c r="AY1" s="3" t="s">
        <v>49</v>
      </c>
      <c r="AZ1" s="3" t="s">
        <v>50</v>
      </c>
      <c r="BA1" s="3" t="s">
        <v>51</v>
      </c>
      <c r="BB1" s="4" t="s">
        <v>52</v>
      </c>
    </row>
    <row r="2" spans="1:54" s="10" customFormat="1" ht="20.25" customHeight="1" x14ac:dyDescent="0.2">
      <c r="A2" s="24">
        <v>1</v>
      </c>
      <c r="B2" s="26" t="s">
        <v>89</v>
      </c>
      <c r="C2" s="6" t="s">
        <v>90</v>
      </c>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9"/>
    </row>
    <row r="3" spans="1:54" s="10" customFormat="1" ht="20.25" customHeight="1" x14ac:dyDescent="0.2">
      <c r="A3" s="29"/>
      <c r="B3" s="27"/>
      <c r="C3" s="11" t="s">
        <v>91</v>
      </c>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9"/>
    </row>
    <row r="4" spans="1:54" s="10" customFormat="1" ht="20.25" customHeight="1" x14ac:dyDescent="0.2">
      <c r="A4" s="29"/>
      <c r="B4" s="27"/>
      <c r="C4" s="11" t="s">
        <v>92</v>
      </c>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9"/>
    </row>
    <row r="5" spans="1:54" s="10" customFormat="1" ht="20.25" customHeight="1" x14ac:dyDescent="0.2">
      <c r="A5" s="29"/>
      <c r="B5" s="27"/>
      <c r="C5" s="11" t="s">
        <v>93</v>
      </c>
      <c r="D5" s="7"/>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9"/>
    </row>
    <row r="6" spans="1:54" s="10" customFormat="1" ht="20.25" customHeight="1" x14ac:dyDescent="0.2">
      <c r="A6" s="29"/>
      <c r="B6" s="27" t="s">
        <v>94</v>
      </c>
      <c r="C6" s="11" t="s">
        <v>90</v>
      </c>
      <c r="D6" s="7"/>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9"/>
    </row>
    <row r="7" spans="1:54" s="10" customFormat="1" ht="20.25" customHeight="1" x14ac:dyDescent="0.2">
      <c r="A7" s="29"/>
      <c r="B7" s="27"/>
      <c r="C7" s="11" t="s">
        <v>91</v>
      </c>
      <c r="D7" s="7"/>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9"/>
    </row>
    <row r="8" spans="1:54" s="10" customFormat="1" ht="20.25" customHeight="1" x14ac:dyDescent="0.2">
      <c r="A8" s="29"/>
      <c r="B8" s="27"/>
      <c r="C8" s="11" t="s">
        <v>92</v>
      </c>
      <c r="D8" s="7"/>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9"/>
    </row>
    <row r="9" spans="1:54" s="10" customFormat="1" ht="20.25" customHeight="1" x14ac:dyDescent="0.2">
      <c r="A9" s="29"/>
      <c r="B9" s="27"/>
      <c r="C9" s="11" t="s">
        <v>93</v>
      </c>
      <c r="D9" s="7"/>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9"/>
    </row>
    <row r="10" spans="1:54" s="10" customFormat="1" ht="20.25" customHeight="1" x14ac:dyDescent="0.2">
      <c r="A10" s="29"/>
      <c r="B10" s="27" t="s">
        <v>95</v>
      </c>
      <c r="C10" s="11" t="s">
        <v>90</v>
      </c>
      <c r="D10" s="7"/>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9"/>
    </row>
    <row r="11" spans="1:54" s="10" customFormat="1" ht="20.25" customHeight="1" x14ac:dyDescent="0.2">
      <c r="A11" s="29"/>
      <c r="B11" s="27"/>
      <c r="C11" s="11" t="s">
        <v>91</v>
      </c>
      <c r="D11" s="7"/>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9"/>
    </row>
    <row r="12" spans="1:54" s="10" customFormat="1" ht="20.25" customHeight="1" x14ac:dyDescent="0.2">
      <c r="A12" s="29"/>
      <c r="B12" s="27"/>
      <c r="C12" s="11" t="s">
        <v>92</v>
      </c>
      <c r="D12" s="7"/>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9"/>
    </row>
    <row r="13" spans="1:54" s="10" customFormat="1" ht="20.25" customHeight="1" x14ac:dyDescent="0.2">
      <c r="A13" s="29"/>
      <c r="B13" s="27"/>
      <c r="C13" s="11" t="s">
        <v>93</v>
      </c>
      <c r="D13" s="7"/>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9"/>
    </row>
    <row r="14" spans="1:54" s="10" customFormat="1" ht="20.25" customHeight="1" x14ac:dyDescent="0.2">
      <c r="A14" s="29"/>
      <c r="B14" s="27" t="s">
        <v>96</v>
      </c>
      <c r="C14" s="11" t="s">
        <v>90</v>
      </c>
      <c r="D14" s="7"/>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9"/>
    </row>
    <row r="15" spans="1:54" s="10" customFormat="1" ht="20.25" customHeight="1" x14ac:dyDescent="0.2">
      <c r="A15" s="29"/>
      <c r="B15" s="27"/>
      <c r="C15" s="11" t="s">
        <v>91</v>
      </c>
      <c r="D15" s="7"/>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9"/>
    </row>
    <row r="16" spans="1:54" s="10" customFormat="1" ht="20.25" customHeight="1" x14ac:dyDescent="0.2">
      <c r="A16" s="29"/>
      <c r="B16" s="27"/>
      <c r="C16" s="11" t="s">
        <v>92</v>
      </c>
      <c r="D16" s="7"/>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9"/>
    </row>
    <row r="17" spans="1:54" s="10" customFormat="1" ht="20.25" customHeight="1" thickBot="1" x14ac:dyDescent="0.25">
      <c r="A17" s="25"/>
      <c r="B17" s="28"/>
      <c r="C17" s="12" t="s">
        <v>93</v>
      </c>
      <c r="D17" s="7"/>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9"/>
    </row>
    <row r="18" spans="1:54" s="10" customFormat="1" ht="20.25" customHeight="1" x14ac:dyDescent="0.2">
      <c r="A18" s="24">
        <v>2</v>
      </c>
      <c r="B18" s="26" t="s">
        <v>97</v>
      </c>
      <c r="C18" s="6" t="s">
        <v>90</v>
      </c>
      <c r="D18" s="7"/>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9"/>
    </row>
    <row r="19" spans="1:54" s="10" customFormat="1" ht="20.25" customHeight="1" x14ac:dyDescent="0.2">
      <c r="A19" s="29"/>
      <c r="B19" s="27"/>
      <c r="C19" s="11" t="s">
        <v>91</v>
      </c>
      <c r="D19" s="7"/>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9"/>
    </row>
    <row r="20" spans="1:54" s="10" customFormat="1" ht="20.25" customHeight="1" x14ac:dyDescent="0.2">
      <c r="A20" s="29"/>
      <c r="B20" s="27"/>
      <c r="C20" s="11" t="s">
        <v>92</v>
      </c>
      <c r="D20" s="7"/>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9"/>
    </row>
    <row r="21" spans="1:54" s="10" customFormat="1" ht="20.25" customHeight="1" x14ac:dyDescent="0.2">
      <c r="A21" s="29"/>
      <c r="B21" s="27"/>
      <c r="C21" s="11" t="s">
        <v>93</v>
      </c>
      <c r="D21" s="7"/>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9"/>
    </row>
    <row r="22" spans="1:54" s="10" customFormat="1" ht="20.25" customHeight="1" x14ac:dyDescent="0.2">
      <c r="A22" s="29"/>
      <c r="B22" s="27" t="s">
        <v>98</v>
      </c>
      <c r="C22" s="11" t="s">
        <v>90</v>
      </c>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9"/>
    </row>
    <row r="23" spans="1:54" s="10" customFormat="1" ht="20.25" customHeight="1" x14ac:dyDescent="0.2">
      <c r="A23" s="29"/>
      <c r="B23" s="27"/>
      <c r="C23" s="11" t="s">
        <v>91</v>
      </c>
      <c r="D23" s="7"/>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9"/>
    </row>
    <row r="24" spans="1:54" s="10" customFormat="1" ht="20.25" customHeight="1" x14ac:dyDescent="0.2">
      <c r="A24" s="29"/>
      <c r="B24" s="27"/>
      <c r="C24" s="11" t="s">
        <v>92</v>
      </c>
      <c r="D24" s="7"/>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9"/>
    </row>
    <row r="25" spans="1:54" s="10" customFormat="1" ht="20.25" customHeight="1" x14ac:dyDescent="0.2">
      <c r="A25" s="29"/>
      <c r="B25" s="27"/>
      <c r="C25" s="11" t="s">
        <v>93</v>
      </c>
      <c r="D25" s="7"/>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9"/>
    </row>
    <row r="26" spans="1:54" s="10" customFormat="1" ht="20.25" customHeight="1" x14ac:dyDescent="0.2">
      <c r="A26" s="29"/>
      <c r="B26" s="27" t="s">
        <v>99</v>
      </c>
      <c r="C26" s="11" t="s">
        <v>90</v>
      </c>
      <c r="D26" s="7"/>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9"/>
    </row>
    <row r="27" spans="1:54" s="10" customFormat="1" ht="20.25" customHeight="1" x14ac:dyDescent="0.2">
      <c r="A27" s="29"/>
      <c r="B27" s="27"/>
      <c r="C27" s="11" t="s">
        <v>91</v>
      </c>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9"/>
    </row>
    <row r="28" spans="1:54" s="10" customFormat="1" ht="20.25" customHeight="1" x14ac:dyDescent="0.2">
      <c r="A28" s="29"/>
      <c r="B28" s="27"/>
      <c r="C28" s="11" t="s">
        <v>92</v>
      </c>
      <c r="D28" s="7"/>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9"/>
    </row>
    <row r="29" spans="1:54" s="10" customFormat="1" ht="20.25" customHeight="1" thickBot="1" x14ac:dyDescent="0.25">
      <c r="A29" s="25"/>
      <c r="B29" s="28"/>
      <c r="C29" s="12" t="s">
        <v>93</v>
      </c>
      <c r="D29" s="7"/>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9"/>
    </row>
    <row r="30" spans="1:54" s="10" customFormat="1" ht="20.25" customHeight="1" x14ac:dyDescent="0.2">
      <c r="A30" s="24">
        <v>3</v>
      </c>
      <c r="B30" s="26" t="s">
        <v>100</v>
      </c>
      <c r="C30" s="6" t="s">
        <v>90</v>
      </c>
      <c r="D30" s="7"/>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9"/>
    </row>
    <row r="31" spans="1:54" s="10" customFormat="1" ht="20.25" customHeight="1" x14ac:dyDescent="0.2">
      <c r="A31" s="29"/>
      <c r="B31" s="27"/>
      <c r="C31" s="11" t="s">
        <v>91</v>
      </c>
      <c r="D31" s="7"/>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9"/>
    </row>
    <row r="32" spans="1:54" s="10" customFormat="1" ht="20.25" customHeight="1" x14ac:dyDescent="0.2">
      <c r="A32" s="29"/>
      <c r="B32" s="27"/>
      <c r="C32" s="11" t="s">
        <v>92</v>
      </c>
      <c r="D32" s="7"/>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9"/>
    </row>
    <row r="33" spans="1:54" s="10" customFormat="1" ht="20.25" customHeight="1" x14ac:dyDescent="0.2">
      <c r="A33" s="29"/>
      <c r="B33" s="27"/>
      <c r="C33" s="11" t="s">
        <v>93</v>
      </c>
      <c r="D33" s="7"/>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9"/>
    </row>
    <row r="34" spans="1:54" s="10" customFormat="1" ht="20.25" customHeight="1" x14ac:dyDescent="0.2">
      <c r="A34" s="29"/>
      <c r="B34" s="27" t="s">
        <v>101</v>
      </c>
      <c r="C34" s="11" t="s">
        <v>90</v>
      </c>
      <c r="D34" s="7"/>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9"/>
    </row>
    <row r="35" spans="1:54" s="10" customFormat="1" ht="20.25" customHeight="1" x14ac:dyDescent="0.2">
      <c r="A35" s="29"/>
      <c r="B35" s="27"/>
      <c r="C35" s="11" t="s">
        <v>91</v>
      </c>
      <c r="D35" s="7"/>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9"/>
    </row>
    <row r="36" spans="1:54" s="10" customFormat="1" ht="20.25" customHeight="1" x14ac:dyDescent="0.2">
      <c r="A36" s="29"/>
      <c r="B36" s="27"/>
      <c r="C36" s="11" t="s">
        <v>92</v>
      </c>
      <c r="D36" s="7"/>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9"/>
    </row>
    <row r="37" spans="1:54" s="10" customFormat="1" ht="20.25" customHeight="1" thickBot="1" x14ac:dyDescent="0.25">
      <c r="A37" s="25"/>
      <c r="B37" s="28"/>
      <c r="C37" s="12" t="s">
        <v>93</v>
      </c>
      <c r="D37" s="7"/>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9"/>
    </row>
    <row r="38" spans="1:54" s="10" customFormat="1" ht="20.25" customHeight="1" x14ac:dyDescent="0.2">
      <c r="A38" s="24" t="s">
        <v>102</v>
      </c>
      <c r="B38" s="26" t="s">
        <v>103</v>
      </c>
      <c r="C38" s="6" t="s">
        <v>90</v>
      </c>
      <c r="D38" s="7"/>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9"/>
    </row>
    <row r="39" spans="1:54" s="10" customFormat="1" ht="20.25" customHeight="1" x14ac:dyDescent="0.2">
      <c r="A39" s="29"/>
      <c r="B39" s="27"/>
      <c r="C39" s="11" t="s">
        <v>91</v>
      </c>
      <c r="D39" s="7"/>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9"/>
    </row>
    <row r="40" spans="1:54" s="10" customFormat="1" ht="20.25" customHeight="1" x14ac:dyDescent="0.2">
      <c r="A40" s="29"/>
      <c r="B40" s="27"/>
      <c r="C40" s="11" t="s">
        <v>92</v>
      </c>
      <c r="D40" s="7"/>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9"/>
    </row>
    <row r="41" spans="1:54" s="10" customFormat="1" ht="20.25" customHeight="1" x14ac:dyDescent="0.2">
      <c r="A41" s="29"/>
      <c r="B41" s="27"/>
      <c r="C41" s="11" t="s">
        <v>93</v>
      </c>
      <c r="D41" s="7"/>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9"/>
    </row>
    <row r="42" spans="1:54" s="10" customFormat="1" ht="20.25" customHeight="1" x14ac:dyDescent="0.2">
      <c r="A42" s="29"/>
      <c r="B42" s="27" t="s">
        <v>104</v>
      </c>
      <c r="C42" s="11" t="s">
        <v>90</v>
      </c>
      <c r="D42" s="7"/>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9"/>
    </row>
    <row r="43" spans="1:54" s="10" customFormat="1" ht="20.25" customHeight="1" x14ac:dyDescent="0.2">
      <c r="A43" s="29"/>
      <c r="B43" s="27"/>
      <c r="C43" s="11" t="s">
        <v>91</v>
      </c>
      <c r="D43" s="7"/>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9"/>
    </row>
    <row r="44" spans="1:54" s="10" customFormat="1" ht="20.25" customHeight="1" x14ac:dyDescent="0.2">
      <c r="A44" s="29"/>
      <c r="B44" s="27"/>
      <c r="C44" s="11" t="s">
        <v>92</v>
      </c>
      <c r="D44" s="7"/>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9"/>
    </row>
    <row r="45" spans="1:54" s="10" customFormat="1" ht="20.25" customHeight="1" x14ac:dyDescent="0.2">
      <c r="A45" s="29"/>
      <c r="B45" s="27"/>
      <c r="C45" s="11" t="s">
        <v>93</v>
      </c>
      <c r="D45" s="7"/>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9"/>
    </row>
    <row r="46" spans="1:54" s="10" customFormat="1" ht="20.25" customHeight="1" x14ac:dyDescent="0.2">
      <c r="A46" s="29"/>
      <c r="B46" s="27" t="s">
        <v>105</v>
      </c>
      <c r="C46" s="11" t="s">
        <v>90</v>
      </c>
      <c r="D46" s="7"/>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9"/>
    </row>
    <row r="47" spans="1:54" s="10" customFormat="1" ht="20.25" customHeight="1" x14ac:dyDescent="0.2">
      <c r="A47" s="29"/>
      <c r="B47" s="27"/>
      <c r="C47" s="11" t="s">
        <v>91</v>
      </c>
      <c r="D47" s="7"/>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9"/>
    </row>
    <row r="48" spans="1:54" s="10" customFormat="1" ht="20.25" customHeight="1" x14ac:dyDescent="0.2">
      <c r="A48" s="29"/>
      <c r="B48" s="27"/>
      <c r="C48" s="11" t="s">
        <v>92</v>
      </c>
      <c r="D48" s="7"/>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9"/>
    </row>
    <row r="49" spans="1:54" s="10" customFormat="1" ht="20.25" customHeight="1" thickBot="1" x14ac:dyDescent="0.25">
      <c r="A49" s="25"/>
      <c r="B49" s="28"/>
      <c r="C49" s="12" t="s">
        <v>93</v>
      </c>
      <c r="D49" s="7"/>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9"/>
    </row>
    <row r="50" spans="1:54" s="10" customFormat="1" ht="20.25" customHeight="1" x14ac:dyDescent="0.2">
      <c r="A50" s="24" t="s">
        <v>106</v>
      </c>
      <c r="B50" s="26" t="s">
        <v>107</v>
      </c>
      <c r="C50" s="6" t="s">
        <v>90</v>
      </c>
      <c r="D50" s="7"/>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9"/>
    </row>
    <row r="51" spans="1:54" s="10" customFormat="1" ht="20.25" customHeight="1" x14ac:dyDescent="0.2">
      <c r="A51" s="29"/>
      <c r="B51" s="27"/>
      <c r="C51" s="11" t="s">
        <v>91</v>
      </c>
      <c r="D51" s="7"/>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9"/>
    </row>
    <row r="52" spans="1:54" s="10" customFormat="1" ht="20.25" customHeight="1" x14ac:dyDescent="0.2">
      <c r="A52" s="29"/>
      <c r="B52" s="27"/>
      <c r="C52" s="11" t="s">
        <v>92</v>
      </c>
      <c r="D52" s="7"/>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9"/>
    </row>
    <row r="53" spans="1:54" s="10" customFormat="1" ht="20.25" customHeight="1" x14ac:dyDescent="0.2">
      <c r="A53" s="29"/>
      <c r="B53" s="27"/>
      <c r="C53" s="11" t="s">
        <v>93</v>
      </c>
      <c r="D53" s="7"/>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9"/>
    </row>
    <row r="54" spans="1:54" s="10" customFormat="1" ht="20.25" customHeight="1" x14ac:dyDescent="0.2">
      <c r="A54" s="29"/>
      <c r="B54" s="27" t="s">
        <v>108</v>
      </c>
      <c r="C54" s="11" t="s">
        <v>90</v>
      </c>
      <c r="D54" s="7"/>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9"/>
    </row>
    <row r="55" spans="1:54" s="10" customFormat="1" ht="20.25" customHeight="1" x14ac:dyDescent="0.2">
      <c r="A55" s="29"/>
      <c r="B55" s="27"/>
      <c r="C55" s="11" t="s">
        <v>91</v>
      </c>
      <c r="D55" s="7"/>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9"/>
    </row>
    <row r="56" spans="1:54" s="10" customFormat="1" ht="20.25" customHeight="1" x14ac:dyDescent="0.2">
      <c r="A56" s="29"/>
      <c r="B56" s="27"/>
      <c r="C56" s="11" t="s">
        <v>92</v>
      </c>
      <c r="D56" s="7"/>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9"/>
    </row>
    <row r="57" spans="1:54" s="10" customFormat="1" ht="20.25" customHeight="1" thickBot="1" x14ac:dyDescent="0.25">
      <c r="A57" s="25"/>
      <c r="B57" s="28"/>
      <c r="C57" s="12" t="s">
        <v>93</v>
      </c>
      <c r="D57" s="7"/>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9"/>
    </row>
    <row r="58" spans="1:54" s="10" customFormat="1" ht="20.25" customHeight="1" x14ac:dyDescent="0.2">
      <c r="A58" s="24" t="s">
        <v>109</v>
      </c>
      <c r="B58" s="26" t="s">
        <v>110</v>
      </c>
      <c r="C58" s="6" t="s">
        <v>90</v>
      </c>
      <c r="D58" s="7"/>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9"/>
    </row>
    <row r="59" spans="1:54" s="10" customFormat="1" ht="20.25" customHeight="1" x14ac:dyDescent="0.2">
      <c r="A59" s="29"/>
      <c r="B59" s="27"/>
      <c r="C59" s="11" t="s">
        <v>91</v>
      </c>
      <c r="D59" s="7"/>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9"/>
    </row>
    <row r="60" spans="1:54" s="10" customFormat="1" ht="20.25" customHeight="1" x14ac:dyDescent="0.2">
      <c r="A60" s="29"/>
      <c r="B60" s="27"/>
      <c r="C60" s="11" t="s">
        <v>92</v>
      </c>
      <c r="D60" s="7"/>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9"/>
    </row>
    <row r="61" spans="1:54" s="10" customFormat="1" ht="20.25" customHeight="1" x14ac:dyDescent="0.2">
      <c r="A61" s="29"/>
      <c r="B61" s="27"/>
      <c r="C61" s="11" t="s">
        <v>93</v>
      </c>
      <c r="D61" s="7"/>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9"/>
    </row>
    <row r="62" spans="1:54" s="10" customFormat="1" ht="20.25" customHeight="1" x14ac:dyDescent="0.2">
      <c r="A62" s="29"/>
      <c r="B62" s="27" t="s">
        <v>111</v>
      </c>
      <c r="C62" s="11" t="s">
        <v>90</v>
      </c>
      <c r="D62" s="7"/>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9"/>
    </row>
    <row r="63" spans="1:54" s="10" customFormat="1" ht="20.25" customHeight="1" x14ac:dyDescent="0.2">
      <c r="A63" s="29"/>
      <c r="B63" s="27"/>
      <c r="C63" s="11" t="s">
        <v>91</v>
      </c>
      <c r="D63" s="7"/>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9"/>
    </row>
    <row r="64" spans="1:54" s="10" customFormat="1" ht="20.25" customHeight="1" x14ac:dyDescent="0.2">
      <c r="A64" s="29"/>
      <c r="B64" s="27"/>
      <c r="C64" s="11" t="s">
        <v>92</v>
      </c>
      <c r="D64" s="7"/>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9"/>
    </row>
    <row r="65" spans="1:54" s="10" customFormat="1" ht="20.25" customHeight="1" thickBot="1" x14ac:dyDescent="0.25">
      <c r="A65" s="25"/>
      <c r="B65" s="28"/>
      <c r="C65" s="12" t="s">
        <v>93</v>
      </c>
      <c r="D65" s="7"/>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9"/>
    </row>
    <row r="66" spans="1:54" s="10" customFormat="1" ht="30" customHeight="1" x14ac:dyDescent="0.2">
      <c r="A66" s="24">
        <v>5</v>
      </c>
      <c r="B66" s="13" t="s">
        <v>112</v>
      </c>
      <c r="C66" s="6"/>
      <c r="D66" s="7"/>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9"/>
    </row>
    <row r="67" spans="1:54" s="10" customFormat="1" ht="30" customHeight="1" x14ac:dyDescent="0.2">
      <c r="A67" s="29"/>
      <c r="B67" s="14" t="s">
        <v>113</v>
      </c>
      <c r="C67" s="11"/>
      <c r="D67" s="7"/>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9"/>
    </row>
    <row r="68" spans="1:54" s="10" customFormat="1" ht="30" customHeight="1" thickBot="1" x14ac:dyDescent="0.25">
      <c r="A68" s="25"/>
      <c r="B68" s="15" t="s">
        <v>114</v>
      </c>
      <c r="C68" s="12"/>
      <c r="D68" s="7"/>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9"/>
    </row>
    <row r="69" spans="1:54" s="10" customFormat="1" ht="30" customHeight="1" thickBot="1" x14ac:dyDescent="0.25">
      <c r="A69" s="16">
        <v>6</v>
      </c>
      <c r="B69" s="17" t="s">
        <v>115</v>
      </c>
      <c r="C69" s="18"/>
      <c r="D69" s="19"/>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1"/>
    </row>
    <row r="70" spans="1:54" x14ac:dyDescent="0.2">
      <c r="A70" s="22"/>
      <c r="B70" s="22"/>
      <c r="C70" s="22"/>
    </row>
    <row r="71" spans="1:54" x14ac:dyDescent="0.2">
      <c r="A71"/>
      <c r="B71" s="22"/>
      <c r="C71" s="22"/>
    </row>
    <row r="72" spans="1:54" x14ac:dyDescent="0.2">
      <c r="A72" s="22"/>
      <c r="B72"/>
      <c r="C72" s="22"/>
    </row>
  </sheetData>
  <printOptions horizontalCentered="1" verticalCentered="1"/>
  <pageMargins left="0.25" right="0.25" top="0.75" bottom="0.75" header="0.3" footer="0.3"/>
  <pageSetup fitToWidth="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Scoring Chart</vt:lpstr>
      <vt:lpstr>Background</vt:lpstr>
      <vt:lpstr>Unmerged</vt:lpstr>
      <vt:lpstr>'Scoring Chart'!Print_Area</vt:lpstr>
      <vt:lpstr>Background!Print_Titles</vt:lpstr>
      <vt:lpstr>'Scoring Chart'!Print_Titles</vt:lpstr>
      <vt:lpstr>Unmerged!Print_Titles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Shruti Shah</dc:creator>
  <cp:keywords/>
  <dc:description/>
  <cp:lastModifiedBy>Microsoft Office User</cp:lastModifiedBy>
  <cp:revision/>
  <dcterms:created xsi:type="dcterms:W3CDTF">2018-06-29T21:06:50Z</dcterms:created>
  <dcterms:modified xsi:type="dcterms:W3CDTF">2022-06-15T18:32:57Z</dcterms:modified>
  <cp:category/>
  <cp:contentStatus/>
</cp:coreProperties>
</file>